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226.11\共有フォルダ\13_市町村課\01_課共有\50財務\02公営企業会計\01_決算状況調査\①全般\R6実施・公営企業決算統計関係\17 経営比較分析表\05 市町村回答（確定）\02_団体別\K02_黒川行政★★\99_確定\"/>
    </mc:Choice>
  </mc:AlternateContent>
  <workbookProtection workbookAlgorithmName="SHA-512" workbookHashValue="vyOLiy33QRfOP2CTYaQs5iBP29+E8YRlpwn+hcjioNhgdiQPhIsv/pAggjC1l42xYNINZ8dpAs2U+tUVxv2v+A==" workbookSaltValue="r025bOnivRsfkURps3WObA==" workbookSpinCount="100000" lockStructure="1"/>
  <bookViews>
    <workbookView xWindow="0" yWindow="0" windowWidth="28800" windowHeight="1224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LZ80" i="4" s="1"/>
  <c r="FG7" i="5"/>
  <c r="FF7" i="5"/>
  <c r="FE7" i="5"/>
  <c r="KG80" i="4" s="1"/>
  <c r="FD7" i="5"/>
  <c r="MO79" i="4" s="1"/>
  <c r="FC7" i="5"/>
  <c r="FB7" i="5"/>
  <c r="FA7" i="5"/>
  <c r="EZ7" i="5"/>
  <c r="KG79" i="4" s="1"/>
  <c r="EX7" i="5"/>
  <c r="EW7" i="5"/>
  <c r="EV7" i="5"/>
  <c r="EU7" i="5"/>
  <c r="HI80" i="4" s="1"/>
  <c r="ET7" i="5"/>
  <c r="ES7" i="5"/>
  <c r="ER7" i="5"/>
  <c r="EQ7" i="5"/>
  <c r="EP7" i="5"/>
  <c r="EO7" i="5"/>
  <c r="EM7" i="5"/>
  <c r="EL7" i="5"/>
  <c r="EK7" i="5"/>
  <c r="EJ7" i="5"/>
  <c r="EI7" i="5"/>
  <c r="EH7" i="5"/>
  <c r="EG7" i="5"/>
  <c r="EF7" i="5"/>
  <c r="EK79" i="4" s="1"/>
  <c r="EE7" i="5"/>
  <c r="DV79" i="4" s="1"/>
  <c r="ED7" i="5"/>
  <c r="EB7" i="5"/>
  <c r="EA7" i="5"/>
  <c r="BI80" i="4" s="1"/>
  <c r="DZ7" i="5"/>
  <c r="AT80" i="4" s="1"/>
  <c r="DY7" i="5"/>
  <c r="DX7" i="5"/>
  <c r="DW7" i="5"/>
  <c r="DV7" i="5"/>
  <c r="BI79" i="4" s="1"/>
  <c r="DU7" i="5"/>
  <c r="AT79" i="4" s="1"/>
  <c r="DT7" i="5"/>
  <c r="DS7" i="5"/>
  <c r="DQ7" i="5"/>
  <c r="MN56" i="4" s="1"/>
  <c r="DP7" i="5"/>
  <c r="LY56" i="4" s="1"/>
  <c r="DO7" i="5"/>
  <c r="DN7" i="5"/>
  <c r="DM7" i="5"/>
  <c r="KF56" i="4" s="1"/>
  <c r="DL7" i="5"/>
  <c r="MN55" i="4" s="1"/>
  <c r="DK7" i="5"/>
  <c r="DJ7" i="5"/>
  <c r="DI7" i="5"/>
  <c r="DH7" i="5"/>
  <c r="KF55" i="4" s="1"/>
  <c r="DF7" i="5"/>
  <c r="DE7" i="5"/>
  <c r="DD7" i="5"/>
  <c r="DC7" i="5"/>
  <c r="HG56" i="4" s="1"/>
  <c r="DB7" i="5"/>
  <c r="DA7" i="5"/>
  <c r="CZ7" i="5"/>
  <c r="CY7" i="5"/>
  <c r="CX7" i="5"/>
  <c r="CW7" i="5"/>
  <c r="CU7" i="5"/>
  <c r="CT7" i="5"/>
  <c r="CS7" i="5"/>
  <c r="CR7" i="5"/>
  <c r="CQ7" i="5"/>
  <c r="CP7" i="5"/>
  <c r="CO7" i="5"/>
  <c r="CN7" i="5"/>
  <c r="EH55" i="4" s="1"/>
  <c r="CM7" i="5"/>
  <c r="DS55" i="4" s="1"/>
  <c r="CL7" i="5"/>
  <c r="CJ7" i="5"/>
  <c r="CI7" i="5"/>
  <c r="BI56" i="4" s="1"/>
  <c r="CH7" i="5"/>
  <c r="AT56" i="4" s="1"/>
  <c r="CG7" i="5"/>
  <c r="CF7" i="5"/>
  <c r="CE7" i="5"/>
  <c r="CD7" i="5"/>
  <c r="BI55" i="4" s="1"/>
  <c r="CC7" i="5"/>
  <c r="AT55" i="4" s="1"/>
  <c r="CB7" i="5"/>
  <c r="CA7" i="5"/>
  <c r="BY7" i="5"/>
  <c r="MN34" i="4" s="1"/>
  <c r="BX7" i="5"/>
  <c r="LY34" i="4" s="1"/>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EH33" i="4" s="1"/>
  <c r="AU7" i="5"/>
  <c r="AT7" i="5"/>
  <c r="AR7" i="5"/>
  <c r="AQ7" i="5"/>
  <c r="BI34" i="4" s="1"/>
  <c r="AP7" i="5"/>
  <c r="AO7" i="5"/>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FZ12" i="4" s="1"/>
  <c r="X6" i="5"/>
  <c r="EG12" i="4" s="1"/>
  <c r="W6" i="5"/>
  <c r="CN12" i="4" s="1"/>
  <c r="V6" i="5"/>
  <c r="U6" i="5"/>
  <c r="T6" i="5"/>
  <c r="S6" i="5"/>
  <c r="EG10" i="4" s="1"/>
  <c r="R6" i="5"/>
  <c r="Q6" i="5"/>
  <c r="P6" i="5"/>
  <c r="O6" i="5"/>
  <c r="N6" i="5"/>
  <c r="M6" i="5"/>
  <c r="CN8" i="4" s="1"/>
  <c r="L6" i="5"/>
  <c r="K6" i="5"/>
  <c r="B8" i="4" s="1"/>
  <c r="H6" i="5"/>
  <c r="G6" i="5"/>
  <c r="F6" i="5"/>
  <c r="E6" i="5"/>
  <c r="D6" i="5"/>
  <c r="C6" i="5"/>
  <c r="B6" i="5"/>
  <c r="F11" i="5" s="1"/>
  <c r="BX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I90" i="4"/>
  <c r="G90" i="4"/>
  <c r="F90" i="4"/>
  <c r="E90" i="4"/>
  <c r="C90" i="4"/>
  <c r="B90" i="4"/>
  <c r="LK80" i="4"/>
  <c r="KV80" i="4"/>
  <c r="JB80" i="4"/>
  <c r="IM80" i="4"/>
  <c r="HX80" i="4"/>
  <c r="GT80" i="4"/>
  <c r="FO80" i="4"/>
  <c r="EZ80" i="4"/>
  <c r="EK80" i="4"/>
  <c r="DV80" i="4"/>
  <c r="DG80" i="4"/>
  <c r="BX80" i="4"/>
  <c r="AE80" i="4"/>
  <c r="P80" i="4"/>
  <c r="LZ79" i="4"/>
  <c r="LK79" i="4"/>
  <c r="KV79" i="4"/>
  <c r="JB79" i="4"/>
  <c r="IM79" i="4"/>
  <c r="HX79" i="4"/>
  <c r="HI79" i="4"/>
  <c r="GT79" i="4"/>
  <c r="FO79" i="4"/>
  <c r="EZ79" i="4"/>
  <c r="DG79" i="4"/>
  <c r="BX79" i="4"/>
  <c r="AE79" i="4"/>
  <c r="P79" i="4"/>
  <c r="LJ56" i="4"/>
  <c r="KU56" i="4"/>
  <c r="IZ56" i="4"/>
  <c r="IK56" i="4"/>
  <c r="HV56" i="4"/>
  <c r="GR56" i="4"/>
  <c r="FL56" i="4"/>
  <c r="EW56" i="4"/>
  <c r="EH56" i="4"/>
  <c r="DS56" i="4"/>
  <c r="DD56" i="4"/>
  <c r="BX56" i="4"/>
  <c r="AE56" i="4"/>
  <c r="P56" i="4"/>
  <c r="LY55" i="4"/>
  <c r="LJ55" i="4"/>
  <c r="KU55" i="4"/>
  <c r="IZ55" i="4"/>
  <c r="IK55" i="4"/>
  <c r="HV55" i="4"/>
  <c r="HG55" i="4"/>
  <c r="GR55" i="4"/>
  <c r="FL55" i="4"/>
  <c r="EW55" i="4"/>
  <c r="DD55" i="4"/>
  <c r="BX55" i="4"/>
  <c r="AE55" i="4"/>
  <c r="P55" i="4"/>
  <c r="LJ34" i="4"/>
  <c r="KU34" i="4"/>
  <c r="IZ34" i="4"/>
  <c r="IK34" i="4"/>
  <c r="HV34" i="4"/>
  <c r="GR34" i="4"/>
  <c r="FL34" i="4"/>
  <c r="EW34" i="4"/>
  <c r="EH34" i="4"/>
  <c r="DS34" i="4"/>
  <c r="DD34" i="4"/>
  <c r="BX34" i="4"/>
  <c r="AT34" i="4"/>
  <c r="AE34" i="4"/>
  <c r="P34" i="4"/>
  <c r="LY33" i="4"/>
  <c r="LJ33" i="4"/>
  <c r="KU33" i="4"/>
  <c r="IZ33" i="4"/>
  <c r="IK33" i="4"/>
  <c r="HV33" i="4"/>
  <c r="HG33" i="4"/>
  <c r="GR33" i="4"/>
  <c r="FL33" i="4"/>
  <c r="EW33" i="4"/>
  <c r="DS33" i="4"/>
  <c r="DD33" i="4"/>
  <c r="BX33" i="4"/>
  <c r="AE33" i="4"/>
  <c r="P33" i="4"/>
  <c r="LP12" i="4"/>
  <c r="JW12" i="4"/>
  <c r="ID12" i="4"/>
  <c r="AU12" i="4"/>
  <c r="B12" i="4"/>
  <c r="JW10" i="4"/>
  <c r="ID10" i="4"/>
  <c r="FZ10" i="4"/>
  <c r="CN10" i="4"/>
  <c r="AU10" i="4"/>
  <c r="B10" i="4"/>
  <c r="ID8" i="4"/>
  <c r="FZ8" i="4"/>
  <c r="EG8" i="4"/>
  <c r="AU8" i="4"/>
  <c r="B6" i="4"/>
  <c r="BX78" i="4" l="1"/>
  <c r="FL32" i="4"/>
  <c r="BX32" i="4"/>
  <c r="MO78" i="4"/>
  <c r="MN54" i="4"/>
  <c r="MN32" i="4"/>
  <c r="JB78" i="4"/>
  <c r="IZ54" i="4"/>
  <c r="IZ32" i="4"/>
  <c r="FO78" i="4"/>
  <c r="FL54" i="4"/>
  <c r="C11" i="5"/>
  <c r="D11" i="5"/>
  <c r="E11" i="5"/>
  <c r="B11" i="5"/>
  <c r="IK32" i="4" l="1"/>
  <c r="BI78" i="4"/>
  <c r="BI54" i="4"/>
  <c r="BI32" i="4"/>
  <c r="LZ78" i="4"/>
  <c r="LY54" i="4"/>
  <c r="LY32" i="4"/>
  <c r="IM78" i="4"/>
  <c r="IK54" i="4"/>
  <c r="EZ78" i="4"/>
  <c r="EW54" i="4"/>
  <c r="EW32" i="4"/>
  <c r="EK78" i="4"/>
  <c r="EH54" i="4"/>
  <c r="EH32" i="4"/>
  <c r="AT78" i="4"/>
  <c r="AT54" i="4"/>
  <c r="AT32" i="4"/>
  <c r="LK78" i="4"/>
  <c r="LJ54" i="4"/>
  <c r="LJ32" i="4"/>
  <c r="HV54" i="4"/>
  <c r="HX78" i="4"/>
  <c r="HV32" i="4"/>
  <c r="HI78" i="4"/>
  <c r="HG54" i="4"/>
  <c r="HG32" i="4"/>
  <c r="DV78" i="4"/>
  <c r="DS54" i="4"/>
  <c r="DS32" i="4"/>
  <c r="AE78" i="4"/>
  <c r="AE54" i="4"/>
  <c r="KV78" i="4"/>
  <c r="KU32" i="4"/>
  <c r="AE32" i="4"/>
  <c r="KU54" i="4"/>
  <c r="DD54" i="4"/>
  <c r="KG78" i="4"/>
  <c r="KF54" i="4"/>
  <c r="KF32" i="4"/>
  <c r="GT78" i="4"/>
  <c r="GR54" i="4"/>
  <c r="GR32" i="4"/>
  <c r="DG78" i="4"/>
  <c r="P78" i="4"/>
  <c r="DD32" i="4"/>
  <c r="P54" i="4"/>
  <c r="P32" i="4"/>
</calcChain>
</file>

<file path=xl/sharedStrings.xml><?xml version="1.0" encoding="utf-8"?>
<sst xmlns="http://schemas.openxmlformats.org/spreadsheetml/2006/main" count="343" uniqueCount="196">
  <si>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</si>
  <si>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</si>
  <si>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</si>
  <si>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</si>
  <si>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</si>
  <si>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</si>
  <si>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</si>
  <si>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</si>
  <si>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</si>
  <si>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</si>
  <si>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</si>
  <si>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</si>
  <si>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</si>
  <si>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</si>
  <si>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</si>
  <si>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</si>
  <si>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</si>
  <si>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</si>
  <si>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</si>
  <si>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</si>
  <si>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</si>
  <si>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</si>
  <si>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</si>
  <si>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</si>
  <si>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</si>
  <si>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</si>
  <si>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</si>
  <si>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</si>
  <si>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</si>
  <si>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</si>
  <si>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</si>
  <si>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</si>
  <si>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</si>
  <si>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</si>
  <si>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</si>
  <si>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</si>
  <si>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</si>
  <si>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</si>
  <si>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</si>
  <si>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</si>
  <si>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</si>
  <si>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</si>
  <si>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</si>
  <si>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</si>
  <si>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</si>
  <si>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</si>
  <si>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</si>
  <si>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</si>
  <si>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</si>
  <si>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</si>
  <si>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</si>
  <si>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</si>
  <si>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</si>
  <si>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</si>
  <si>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</si>
  <si>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</si>
  <si>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</si>
  <si>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</si>
  <si>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</si>
  <si>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</si>
  <si>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</si>
  <si>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</si>
  <si>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</si>
  <si>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</si>
  <si>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</si>
  <si>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</si>
  <si>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</si>
  <si>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</si>
  <si>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</si>
  <si>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</si>
  <si>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</si>
  <si>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</si>
  <si>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</si>
  <si>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</si>
  <si>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</si>
  <si>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</si>
  <si>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</si>
  <si>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</si>
  <si>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</si>
  <si>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</si>
  <si>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</si>
  <si>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</si>
  <si>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</si>
  <si>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</si>
  <si>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</si>
  <si>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</si>
  <si>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</si>
  <si>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</si>
  <si>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</si>
  <si>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</si>
  <si>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</si>
  <si>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</si>
  <si>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</si>
  <si>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</si>
  <si>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</si>
  <si>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</si>
  <si>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</si>
  <si>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</si>
  <si>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</si>
  <si>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</si>
  <si>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</si>
  <si>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</si>
  <si>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</si>
  <si>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</si>
  <si>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</si>
  <si>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</si>
  <si>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</si>
  <si>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</si>
  <si>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</si>
  <si>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</si>
  <si>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</si>
  <si>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</si>
  <si>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</si>
  <si>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</si>
  <si>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</si>
  <si>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</si>
  <si>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</si>
  <si>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</si>
  <si>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</si>
  <si>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</si>
  <si>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</si>
  <si>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</si>
  <si>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</si>
  <si>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</si>
  <si>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</si>
  <si>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</si>
  <si>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</si>
  <si>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</si>
  <si>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</si>
  <si>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</si>
  <si>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</si>
  <si>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</si>
  <si>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</si>
  <si>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</si>
  <si>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</si>
  <si>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</si>
  <si>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</si>
  <si>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</si>
  <si>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</si>
  <si>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</si>
  <si>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</si>
  <si>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</si>
  <si>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</si>
  <si>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</si>
  <si>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</si>
  <si>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</si>
  <si>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</si>
  <si>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</si>
  <si>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</si>
  <si>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</si>
  <si>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</si>
  <si>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</si>
  <si>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</si>
  <si>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</si>
  <si>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</si>
  <si>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</si>
  <si>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</si>
  <si>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</si>
  <si>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</si>
  <si>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</si>
  <si>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</si>
  <si>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</si>
  <si>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</si>
  <si>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当該値(N-3)</t>
    <phoneticPr fontId="5"/>
  </si>
  <si>
    <t>当該値(N-1)</t>
    <phoneticPr fontId="5"/>
  </si>
  <si>
    <t>当該値(N)</t>
    <phoneticPr fontId="5"/>
  </si>
  <si>
    <t>当該値(N-2)</t>
    <phoneticPr fontId="5"/>
  </si>
  <si>
    <t>当該値(N-4)</t>
    <phoneticPr fontId="5"/>
  </si>
  <si>
    <t>当該値(N-3)</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</si>
  <si>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</si>
  <si>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</si>
  <si>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</si>
  <si>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</si>
  <si>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宮城県</t>
  </si>
  <si>
    <t>黒川地域行政事務組合</t>
  </si>
  <si>
    <t>公立黒川病院</t>
  </si>
  <si>
    <t>当然財務</t>
  </si>
  <si>
    <t>病院事業</t>
  </si>
  <si>
    <t>一般病院</t>
  </si>
  <si>
    <t>100床以上～200床未満</t>
  </si>
  <si>
    <t>非設置</t>
  </si>
  <si>
    <t>指定管理者(利用料金制)</t>
  </si>
  <si>
    <t>対象</t>
  </si>
  <si>
    <t>ド 訓</t>
  </si>
  <si>
    <t>救 臨 へ</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</si>
  <si>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</si>
  <si>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</si>
  <si>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</si>
  <si>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</si>
  <si>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</si>
  <si>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</si>
  <si>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</si>
  <si>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〇病院施設（建物）については、平成８年度まで企業債の残債が存在するため、大規模な改修は行わず、主に既存の施設を維持することを主眼と置いている。ただし、老朽化に伴う修繕箇所が拡大しないように、こまめな修繕を行うように心がけている。
　令和６年度において「建物診断および中長期修繕計画書」を策定しており、策定後に令和９年度以降に予想される大規模改修等の計画を進める。
〇機械備品については、各機器の耐用年数を考慮し、年度毎に計画的な機械の修繕あるいは更新を行い、病院の提供する医療サービスに支障がないようにしている。</t>
    <rPh sb="1" eb="3">
      <t>ビョウイン</t>
    </rPh>
    <rPh sb="3" eb="5">
      <t>シセツ</t>
    </rPh>
    <rPh sb="6" eb="8">
      <t>タテモノ</t>
    </rPh>
    <rPh sb="15" eb="17">
      <t>ヘイセイ</t>
    </rPh>
    <rPh sb="18" eb="20">
      <t>ネンド</t>
    </rPh>
    <rPh sb="22" eb="25">
      <t>キギョウサイ</t>
    </rPh>
    <rPh sb="26" eb="28">
      <t>ザンサイ</t>
    </rPh>
    <rPh sb="29" eb="31">
      <t>ソンザイ</t>
    </rPh>
    <rPh sb="36" eb="39">
      <t>ダイキボ</t>
    </rPh>
    <rPh sb="40" eb="42">
      <t>カイシュウ</t>
    </rPh>
    <rPh sb="43" eb="44">
      <t>オコナ</t>
    </rPh>
    <rPh sb="47" eb="48">
      <t>オモ</t>
    </rPh>
    <rPh sb="49" eb="51">
      <t>キゾン</t>
    </rPh>
    <rPh sb="52" eb="54">
      <t>シセツ</t>
    </rPh>
    <rPh sb="55" eb="57">
      <t>イジ</t>
    </rPh>
    <rPh sb="62" eb="64">
      <t>シュガン</t>
    </rPh>
    <rPh sb="65" eb="66">
      <t>オ</t>
    </rPh>
    <rPh sb="75" eb="78">
      <t>ロウキュウカ</t>
    </rPh>
    <rPh sb="79" eb="80">
      <t>トモナ</t>
    </rPh>
    <rPh sb="81" eb="85">
      <t>シュウゼンカショ</t>
    </rPh>
    <rPh sb="86" eb="88">
      <t>カクダイ</t>
    </rPh>
    <rPh sb="99" eb="101">
      <t>シュウゼン</t>
    </rPh>
    <rPh sb="102" eb="103">
      <t>オコナ</t>
    </rPh>
    <rPh sb="107" eb="108">
      <t>ココロ</t>
    </rPh>
    <rPh sb="116" eb="118">
      <t>レイワ</t>
    </rPh>
    <rPh sb="119" eb="121">
      <t>ネンド</t>
    </rPh>
    <rPh sb="126" eb="128">
      <t>タテモノ</t>
    </rPh>
    <rPh sb="128" eb="130">
      <t>シンダン</t>
    </rPh>
    <rPh sb="133" eb="136">
      <t>チュウチョウキ</t>
    </rPh>
    <rPh sb="136" eb="138">
      <t>シュウゼン</t>
    </rPh>
    <rPh sb="138" eb="141">
      <t>ケイカクショ</t>
    </rPh>
    <rPh sb="143" eb="145">
      <t>サクテイ</t>
    </rPh>
    <rPh sb="150" eb="153">
      <t>サクテイゴ</t>
    </rPh>
    <rPh sb="154" eb="156">
      <t>レイワ</t>
    </rPh>
    <rPh sb="157" eb="159">
      <t>ネンド</t>
    </rPh>
    <rPh sb="159" eb="161">
      <t>イコウ</t>
    </rPh>
    <rPh sb="162" eb="164">
      <t>ヨソウ</t>
    </rPh>
    <rPh sb="167" eb="170">
      <t>ダイキボ</t>
    </rPh>
    <rPh sb="170" eb="172">
      <t>カイシュウ</t>
    </rPh>
    <rPh sb="172" eb="173">
      <t>ナド</t>
    </rPh>
    <rPh sb="174" eb="176">
      <t>ケイカク</t>
    </rPh>
    <rPh sb="177" eb="178">
      <t>スス</t>
    </rPh>
    <rPh sb="183" eb="187">
      <t>キカイビヒン</t>
    </rPh>
    <rPh sb="193" eb="196">
      <t>カクキキ</t>
    </rPh>
    <rPh sb="197" eb="201">
      <t>タイヨウネンスウ</t>
    </rPh>
    <rPh sb="202" eb="204">
      <t>コウリョ</t>
    </rPh>
    <rPh sb="206" eb="208">
      <t>ネンド</t>
    </rPh>
    <rPh sb="208" eb="209">
      <t>ゴト</t>
    </rPh>
    <rPh sb="210" eb="213">
      <t>ケイカクテキ</t>
    </rPh>
    <rPh sb="214" eb="216">
      <t>キカイ</t>
    </rPh>
    <rPh sb="217" eb="219">
      <t>シュウゼン</t>
    </rPh>
    <rPh sb="223" eb="225">
      <t>コウシン</t>
    </rPh>
    <rPh sb="226" eb="227">
      <t>オコナ</t>
    </rPh>
    <rPh sb="229" eb="231">
      <t>ビョウイン</t>
    </rPh>
    <rPh sb="232" eb="234">
      <t>テイキョウ</t>
    </rPh>
    <rPh sb="236" eb="238">
      <t>イリョウ</t>
    </rPh>
    <rPh sb="243" eb="245">
      <t>シショウ</t>
    </rPh>
    <phoneticPr fontId="5"/>
  </si>
  <si>
    <t>　指定管理者による病院運営により、医師確保の不安が解消され、専門的なノウハウにより医療スタッフの確保が行われるようになった。
　診療体制も直営時には行うことができなかった診療も実施している。また、訪問リハビリテーションや訪問看護ステーションとも連携しており在宅復帰支援のための重要な機能となっており、医療機能と連携し介護支援の役割も果たしている。
　今後も指定管理者制度を活用した効率的かつ安定的な病院運営を行うものとするが、更なる経営収支の改善のため、病院開設者である組合、構成市町村、指定管理者、三者の協力と理解のもとに、地域医療連携の推進を積極的に行う。</t>
    <rPh sb="110" eb="112">
      <t>ホウモン</t>
    </rPh>
    <rPh sb="112" eb="114">
      <t>カンゴ</t>
    </rPh>
    <rPh sb="122" eb="124">
      <t>レンケイ</t>
    </rPh>
    <rPh sb="175" eb="177">
      <t>コンゴ</t>
    </rPh>
    <rPh sb="178" eb="183">
      <t>シテイカンリシャ</t>
    </rPh>
    <rPh sb="183" eb="185">
      <t>セイド</t>
    </rPh>
    <rPh sb="186" eb="188">
      <t>カツヨウ</t>
    </rPh>
    <rPh sb="190" eb="193">
      <t>コウリツテキ</t>
    </rPh>
    <rPh sb="195" eb="198">
      <t>アンテイテキ</t>
    </rPh>
    <rPh sb="199" eb="201">
      <t>ビョウイン</t>
    </rPh>
    <rPh sb="201" eb="203">
      <t>ウンエイ</t>
    </rPh>
    <rPh sb="204" eb="205">
      <t>オコナ</t>
    </rPh>
    <rPh sb="213" eb="214">
      <t>サラ</t>
    </rPh>
    <rPh sb="216" eb="218">
      <t>ケイエイ</t>
    </rPh>
    <rPh sb="218" eb="220">
      <t>シュウシ</t>
    </rPh>
    <rPh sb="221" eb="223">
      <t>カイゼン</t>
    </rPh>
    <rPh sb="227" eb="229">
      <t>ビョウイン</t>
    </rPh>
    <rPh sb="229" eb="232">
      <t>カイセツシャ</t>
    </rPh>
    <rPh sb="235" eb="237">
      <t>クミアイ</t>
    </rPh>
    <rPh sb="238" eb="243">
      <t>コウセイシチョウソン</t>
    </rPh>
    <rPh sb="244" eb="249">
      <t>シテイカンリシャ</t>
    </rPh>
    <rPh sb="250" eb="252">
      <t>サンシャ</t>
    </rPh>
    <rPh sb="253" eb="255">
      <t>キョウリョク</t>
    </rPh>
    <rPh sb="256" eb="258">
      <t>リカイ</t>
    </rPh>
    <rPh sb="263" eb="267">
      <t>チイキイリョウ</t>
    </rPh>
    <rPh sb="267" eb="269">
      <t>レンケイ</t>
    </rPh>
    <rPh sb="270" eb="272">
      <t>スイシン</t>
    </rPh>
    <rPh sb="273" eb="276">
      <t>セッキョクテキ</t>
    </rPh>
    <rPh sb="277" eb="278">
      <t>オコナ</t>
    </rPh>
    <phoneticPr fontId="5"/>
  </si>
  <si>
    <t xml:space="preserve">
　公立黒川病院は、昭和３１年に開院以来入院医療施設を有する地域で唯一の公立病院として、黒川地域を中心とした地域医療の中核となっており、現在では不採算地区中核病院（第２種）として地域医療に貢献しており、病床は急性期から回復期までの体制を整えている。また、救急告示病院として救急患者を受け入れる体制を維持している。</t>
    <rPh sb="30" eb="32">
      <t>チイキ</t>
    </rPh>
    <rPh sb="33" eb="35">
      <t>ユイツ</t>
    </rPh>
    <rPh sb="104" eb="107">
      <t>キュウセイキ</t>
    </rPh>
    <rPh sb="109" eb="112">
      <t>カイフクキ</t>
    </rPh>
    <rPh sb="115" eb="117">
      <t>タイセイ</t>
    </rPh>
    <rPh sb="118" eb="119">
      <t>トトノ</t>
    </rPh>
    <phoneticPr fontId="5"/>
  </si>
  <si>
    <t>　病院事業の管理運営に関しては、経営の安定化及び医師の充実を図るため、指定管理者制度を活用しており、医師の確保を含めた職員の管理、業務全般を指定管理者に委ねている。
　経営状況については、コロナ禍で減少していた患者数が改善しており、病床利用率が69.4％まで回復した。それに伴い、経常収支比率、医業収支比率とも改善した。特に医業収支比率については平均値を大きく上回った。
　入院においては、回復期の入院が多かったことから一人当たり単価が横這いとなって、平均値を下回っているが、外来診療に係る単価は安定して平均値より上回っており、質の高い医療提供の維持が図られた。</t>
    <rPh sb="1" eb="3">
      <t>ビョウイン</t>
    </rPh>
    <rPh sb="3" eb="5">
      <t>ジギョウ</t>
    </rPh>
    <rPh sb="6" eb="10">
      <t>カンリウンエイ</t>
    </rPh>
    <rPh sb="11" eb="12">
      <t>カン</t>
    </rPh>
    <rPh sb="97" eb="98">
      <t>カ</t>
    </rPh>
    <rPh sb="99" eb="101">
      <t>ゲンショウ</t>
    </rPh>
    <rPh sb="105" eb="107">
      <t>カンジャ</t>
    </rPh>
    <rPh sb="107" eb="108">
      <t>スウ</t>
    </rPh>
    <rPh sb="109" eb="111">
      <t>カイゼン</t>
    </rPh>
    <rPh sb="116" eb="118">
      <t>ビョウショウ</t>
    </rPh>
    <rPh sb="118" eb="121">
      <t>リヨウリツ</t>
    </rPh>
    <rPh sb="129" eb="131">
      <t>カイフク</t>
    </rPh>
    <rPh sb="137" eb="138">
      <t>トモナ</t>
    </rPh>
    <rPh sb="140" eb="142">
      <t>ケイジョウ</t>
    </rPh>
    <rPh sb="142" eb="146">
      <t>シュウシヒリツ</t>
    </rPh>
    <rPh sb="147" eb="151">
      <t>イギョウシュウシ</t>
    </rPh>
    <rPh sb="151" eb="153">
      <t>ヒリツ</t>
    </rPh>
    <rPh sb="155" eb="157">
      <t>カイゼン</t>
    </rPh>
    <rPh sb="160" eb="161">
      <t>トク</t>
    </rPh>
    <rPh sb="162" eb="164">
      <t>イギョウ</t>
    </rPh>
    <rPh sb="164" eb="168">
      <t>シュウシヒリツ</t>
    </rPh>
    <rPh sb="173" eb="175">
      <t>ヘイキン</t>
    </rPh>
    <rPh sb="175" eb="176">
      <t>チ</t>
    </rPh>
    <rPh sb="177" eb="178">
      <t>オオ</t>
    </rPh>
    <rPh sb="180" eb="182">
      <t>ウワマワ</t>
    </rPh>
    <rPh sb="187" eb="189">
      <t>ニュウイン</t>
    </rPh>
    <rPh sb="190" eb="192">
      <t>ガイライ</t>
    </rPh>
    <rPh sb="192" eb="193">
      <t>トモ</t>
    </rPh>
    <rPh sb="195" eb="198">
      <t>カイフクキ</t>
    </rPh>
    <rPh sb="199" eb="201">
      <t>ニュウイン</t>
    </rPh>
    <rPh sb="202" eb="203">
      <t>オオ</t>
    </rPh>
    <rPh sb="226" eb="229">
      <t>ヘイキンチ</t>
    </rPh>
    <rPh sb="230" eb="232">
      <t>シタマワ</t>
    </rPh>
    <rPh sb="252" eb="255">
      <t>ヘイキンチ</t>
    </rPh>
    <rPh sb="257" eb="259">
      <t>ウワマワ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</si>
</sst>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20" fillId="0" borderId="5" xfId="2" applyFont="1" applyBorder="1" applyAlignment="1" applyProtection="1">
      <alignment horizontal="center" vertical="center" shrinkToFit="1"/>
      <protection locked="0"/>
    </xf>
    <xf numFmtId="0" fontId="20" fillId="0" borderId="6" xfId="2" applyFont="1" applyBorder="1" applyAlignment="1" applyProtection="1">
      <alignment horizontal="center" vertical="center" shrinkToFit="1"/>
      <protection locked="0"/>
    </xf>
    <xf numFmtId="0" fontId="20" fillId="0" borderId="10" xfId="2" applyFont="1" applyBorder="1" applyAlignment="1" applyProtection="1">
      <alignment horizontal="center" vertical="center" shrinkToFit="1"/>
      <protection locked="0"/>
    </xf>
    <xf numFmtId="0" fontId="20"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62</c:v>
                </c:pt>
                <c:pt idx="1">
                  <c:v>59.9</c:v>
                </c:pt>
                <c:pt idx="2">
                  <c:v>68</c:v>
                </c:pt>
                <c:pt idx="3">
                  <c:v>66</c:v>
                </c:pt>
                <c:pt idx="4">
                  <c:v>69.400000000000006</c:v>
                </c:pt>
              </c:numCache>
            </c:numRef>
          </c:val>
          <c:extLst>
            <c:ext xmlns:c16="http://schemas.microsoft.com/office/drawing/2014/chart" uri="{C3380CC4-5D6E-409C-BE32-E72D297353CC}">
              <c16:uniqueId val="{00000000-8C4D-481D-B1ED-B56A29DF5E0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65.8</c:v>
                </c:pt>
                <c:pt idx="2">
                  <c:v>65</c:v>
                </c:pt>
                <c:pt idx="3">
                  <c:v>63.3</c:v>
                </c:pt>
                <c:pt idx="4">
                  <c:v>64.7</c:v>
                </c:pt>
              </c:numCache>
            </c:numRef>
          </c:val>
          <c:smooth val="0"/>
          <c:extLst>
            <c:ext xmlns:c16="http://schemas.microsoft.com/office/drawing/2014/chart" uri="{C3380CC4-5D6E-409C-BE32-E72D297353CC}">
              <c16:uniqueId val="{00000001-8C4D-481D-B1ED-B56A29DF5E0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17861</c:v>
                </c:pt>
                <c:pt idx="1">
                  <c:v>18781</c:v>
                </c:pt>
                <c:pt idx="2">
                  <c:v>17318</c:v>
                </c:pt>
                <c:pt idx="3">
                  <c:v>17001</c:v>
                </c:pt>
                <c:pt idx="4">
                  <c:v>16142</c:v>
                </c:pt>
              </c:numCache>
            </c:numRef>
          </c:val>
          <c:extLst>
            <c:ext xmlns:c16="http://schemas.microsoft.com/office/drawing/2014/chart" uri="{C3380CC4-5D6E-409C-BE32-E72D297353CC}">
              <c16:uniqueId val="{00000000-9692-487E-99D7-CCEF9367925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11234</c:v>
                </c:pt>
                <c:pt idx="2">
                  <c:v>11512</c:v>
                </c:pt>
                <c:pt idx="3">
                  <c:v>11831</c:v>
                </c:pt>
                <c:pt idx="4">
                  <c:v>11652</c:v>
                </c:pt>
              </c:numCache>
            </c:numRef>
          </c:val>
          <c:smooth val="0"/>
          <c:extLst>
            <c:ext xmlns:c16="http://schemas.microsoft.com/office/drawing/2014/chart" uri="{C3380CC4-5D6E-409C-BE32-E72D297353CC}">
              <c16:uniqueId val="{00000001-9692-487E-99D7-CCEF9367925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37373</c:v>
                </c:pt>
                <c:pt idx="1">
                  <c:v>37542</c:v>
                </c:pt>
                <c:pt idx="2">
                  <c:v>36924</c:v>
                </c:pt>
                <c:pt idx="3">
                  <c:v>36688</c:v>
                </c:pt>
                <c:pt idx="4">
                  <c:v>37312</c:v>
                </c:pt>
              </c:numCache>
            </c:numRef>
          </c:val>
          <c:extLst>
            <c:ext xmlns:c16="http://schemas.microsoft.com/office/drawing/2014/chart" uri="{C3380CC4-5D6E-409C-BE32-E72D297353CC}">
              <c16:uniqueId val="{00000000-CB38-4D82-BF5E-8E7A90C4C3D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37855</c:v>
                </c:pt>
                <c:pt idx="2">
                  <c:v>39289</c:v>
                </c:pt>
                <c:pt idx="3">
                  <c:v>40846</c:v>
                </c:pt>
                <c:pt idx="4">
                  <c:v>41075</c:v>
                </c:pt>
              </c:numCache>
            </c:numRef>
          </c:val>
          <c:smooth val="0"/>
          <c:extLst>
            <c:ext xmlns:c16="http://schemas.microsoft.com/office/drawing/2014/chart" uri="{C3380CC4-5D6E-409C-BE32-E72D297353CC}">
              <c16:uniqueId val="{00000001-CB38-4D82-BF5E-8E7A90C4C3D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32.6</c:v>
                </c:pt>
                <c:pt idx="1">
                  <c:v>44.5</c:v>
                </c:pt>
                <c:pt idx="2">
                  <c:v>14.8</c:v>
                </c:pt>
                <c:pt idx="3">
                  <c:v>14.7</c:v>
                </c:pt>
                <c:pt idx="4">
                  <c:v>11.2</c:v>
                </c:pt>
              </c:numCache>
            </c:numRef>
          </c:val>
          <c:extLst>
            <c:ext xmlns:c16="http://schemas.microsoft.com/office/drawing/2014/chart" uri="{C3380CC4-5D6E-409C-BE32-E72D297353CC}">
              <c16:uniqueId val="{00000000-C0D3-4939-93A4-194490682EE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124.2</c:v>
                </c:pt>
                <c:pt idx="2">
                  <c:v>121.6</c:v>
                </c:pt>
                <c:pt idx="3">
                  <c:v>118.9</c:v>
                </c:pt>
                <c:pt idx="4">
                  <c:v>121.9</c:v>
                </c:pt>
              </c:numCache>
            </c:numRef>
          </c:val>
          <c:smooth val="0"/>
          <c:extLst>
            <c:ext xmlns:c16="http://schemas.microsoft.com/office/drawing/2014/chart" uri="{C3380CC4-5D6E-409C-BE32-E72D297353CC}">
              <c16:uniqueId val="{00000001-C0D3-4939-93A4-194490682EE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80.400000000000006</c:v>
                </c:pt>
                <c:pt idx="1">
                  <c:v>79.2</c:v>
                </c:pt>
                <c:pt idx="2">
                  <c:v>85.7</c:v>
                </c:pt>
                <c:pt idx="3">
                  <c:v>82.1</c:v>
                </c:pt>
                <c:pt idx="4">
                  <c:v>84.9</c:v>
                </c:pt>
              </c:numCache>
            </c:numRef>
          </c:val>
          <c:extLst>
            <c:ext xmlns:c16="http://schemas.microsoft.com/office/drawing/2014/chart" uri="{C3380CC4-5D6E-409C-BE32-E72D297353CC}">
              <c16:uniqueId val="{00000000-67FC-41F3-AE90-6DD1FC3BEE0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77.099999999999994</c:v>
                </c:pt>
                <c:pt idx="2">
                  <c:v>78.599999999999994</c:v>
                </c:pt>
                <c:pt idx="3">
                  <c:v>78.099999999999994</c:v>
                </c:pt>
                <c:pt idx="4">
                  <c:v>77.5</c:v>
                </c:pt>
              </c:numCache>
            </c:numRef>
          </c:val>
          <c:smooth val="0"/>
          <c:extLst>
            <c:ext xmlns:c16="http://schemas.microsoft.com/office/drawing/2014/chart" uri="{C3380CC4-5D6E-409C-BE32-E72D297353CC}">
              <c16:uniqueId val="{00000001-67FC-41F3-AE90-6DD1FC3BEE0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80.7</c:v>
                </c:pt>
                <c:pt idx="1">
                  <c:v>79.5</c:v>
                </c:pt>
                <c:pt idx="2">
                  <c:v>86</c:v>
                </c:pt>
                <c:pt idx="3">
                  <c:v>82.4</c:v>
                </c:pt>
                <c:pt idx="4">
                  <c:v>85.2</c:v>
                </c:pt>
              </c:numCache>
            </c:numRef>
          </c:val>
          <c:extLst>
            <c:ext xmlns:c16="http://schemas.microsoft.com/office/drawing/2014/chart" uri="{C3380CC4-5D6E-409C-BE32-E72D297353CC}">
              <c16:uniqueId val="{00000000-9F0B-4479-A850-454439B99B4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80.7</c:v>
                </c:pt>
                <c:pt idx="2">
                  <c:v>82.2</c:v>
                </c:pt>
                <c:pt idx="3">
                  <c:v>81.7</c:v>
                </c:pt>
                <c:pt idx="4">
                  <c:v>81</c:v>
                </c:pt>
              </c:numCache>
            </c:numRef>
          </c:val>
          <c:smooth val="0"/>
          <c:extLst>
            <c:ext xmlns:c16="http://schemas.microsoft.com/office/drawing/2014/chart" uri="{C3380CC4-5D6E-409C-BE32-E72D297353CC}">
              <c16:uniqueId val="{00000001-9F0B-4479-A850-454439B99B4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86.3</c:v>
                </c:pt>
                <c:pt idx="1">
                  <c:v>85.9</c:v>
                </c:pt>
                <c:pt idx="2">
                  <c:v>91.4</c:v>
                </c:pt>
                <c:pt idx="3">
                  <c:v>88.1</c:v>
                </c:pt>
                <c:pt idx="4">
                  <c:v>90.5</c:v>
                </c:pt>
              </c:numCache>
            </c:numRef>
          </c:val>
          <c:extLst>
            <c:ext xmlns:c16="http://schemas.microsoft.com/office/drawing/2014/chart" uri="{C3380CC4-5D6E-409C-BE32-E72D297353CC}">
              <c16:uniqueId val="{00000000-DE63-4159-8F08-F6CE18EAF98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100.6</c:v>
                </c:pt>
                <c:pt idx="2">
                  <c:v>105.9</c:v>
                </c:pt>
                <c:pt idx="3">
                  <c:v>104.3</c:v>
                </c:pt>
                <c:pt idx="4">
                  <c:v>96.3</c:v>
                </c:pt>
              </c:numCache>
            </c:numRef>
          </c:val>
          <c:smooth val="0"/>
          <c:extLst>
            <c:ext xmlns:c16="http://schemas.microsoft.com/office/drawing/2014/chart" uri="{C3380CC4-5D6E-409C-BE32-E72D297353CC}">
              <c16:uniqueId val="{00000001-DE63-4159-8F08-F6CE18EAF98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49</c:v>
                </c:pt>
                <c:pt idx="1">
                  <c:v>52.3</c:v>
                </c:pt>
                <c:pt idx="2">
                  <c:v>55.6</c:v>
                </c:pt>
                <c:pt idx="3">
                  <c:v>59.1</c:v>
                </c:pt>
                <c:pt idx="4">
                  <c:v>62</c:v>
                </c:pt>
              </c:numCache>
            </c:numRef>
          </c:val>
          <c:extLst>
            <c:ext xmlns:c16="http://schemas.microsoft.com/office/drawing/2014/chart" uri="{C3380CC4-5D6E-409C-BE32-E72D297353CC}">
              <c16:uniqueId val="{00000000-FD0D-4523-8FF6-0930EA6ACEB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58.1</c:v>
                </c:pt>
                <c:pt idx="3">
                  <c:v>59.4</c:v>
                </c:pt>
                <c:pt idx="4">
                  <c:v>59.1</c:v>
                </c:pt>
              </c:numCache>
            </c:numRef>
          </c:val>
          <c:smooth val="0"/>
          <c:extLst>
            <c:ext xmlns:c16="http://schemas.microsoft.com/office/drawing/2014/chart" uri="{C3380CC4-5D6E-409C-BE32-E72D297353CC}">
              <c16:uniqueId val="{00000001-FD0D-4523-8FF6-0930EA6ACEB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52</c:v>
                </c:pt>
                <c:pt idx="1">
                  <c:v>59.1</c:v>
                </c:pt>
                <c:pt idx="2">
                  <c:v>65.8</c:v>
                </c:pt>
                <c:pt idx="3">
                  <c:v>73.2</c:v>
                </c:pt>
                <c:pt idx="4">
                  <c:v>78.099999999999994</c:v>
                </c:pt>
              </c:numCache>
            </c:numRef>
          </c:val>
          <c:extLst>
            <c:ext xmlns:c16="http://schemas.microsoft.com/office/drawing/2014/chart" uri="{C3380CC4-5D6E-409C-BE32-E72D297353CC}">
              <c16:uniqueId val="{00000000-8916-47E4-9CCA-E0B3C3FE32F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72.900000000000006</c:v>
                </c:pt>
                <c:pt idx="2">
                  <c:v>73.900000000000006</c:v>
                </c:pt>
                <c:pt idx="3">
                  <c:v>74.3</c:v>
                </c:pt>
                <c:pt idx="4">
                  <c:v>72.2</c:v>
                </c:pt>
              </c:numCache>
            </c:numRef>
          </c:val>
          <c:smooth val="0"/>
          <c:extLst>
            <c:ext xmlns:c16="http://schemas.microsoft.com/office/drawing/2014/chart" uri="{C3380CC4-5D6E-409C-BE32-E72D297353CC}">
              <c16:uniqueId val="{00000001-8916-47E4-9CCA-E0B3C3FE32F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33340753</c:v>
                </c:pt>
                <c:pt idx="1">
                  <c:v>33554900</c:v>
                </c:pt>
                <c:pt idx="2">
                  <c:v>33701035</c:v>
                </c:pt>
                <c:pt idx="3">
                  <c:v>33891041</c:v>
                </c:pt>
                <c:pt idx="4">
                  <c:v>34063724</c:v>
                </c:pt>
              </c:numCache>
            </c:numRef>
          </c:val>
          <c:extLst>
            <c:ext xmlns:c16="http://schemas.microsoft.com/office/drawing/2014/chart" uri="{C3380CC4-5D6E-409C-BE32-E72D297353CC}">
              <c16:uniqueId val="{00000000-C97B-4F7D-AAB3-76A770FD7C9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42806727</c:v>
                </c:pt>
                <c:pt idx="2">
                  <c:v>43530781</c:v>
                </c:pt>
                <c:pt idx="3">
                  <c:v>44196357</c:v>
                </c:pt>
                <c:pt idx="4">
                  <c:v>45484013</c:v>
                </c:pt>
              </c:numCache>
            </c:numRef>
          </c:val>
          <c:smooth val="0"/>
          <c:extLst>
            <c:ext xmlns:c16="http://schemas.microsoft.com/office/drawing/2014/chart" uri="{C3380CC4-5D6E-409C-BE32-E72D297353CC}">
              <c16:uniqueId val="{00000001-C97B-4F7D-AAB3-76A770FD7C9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27.4</c:v>
                </c:pt>
                <c:pt idx="1">
                  <c:v>25.6</c:v>
                </c:pt>
                <c:pt idx="2">
                  <c:v>24.2</c:v>
                </c:pt>
                <c:pt idx="3">
                  <c:v>24.1</c:v>
                </c:pt>
                <c:pt idx="4">
                  <c:v>21.9</c:v>
                </c:pt>
              </c:numCache>
            </c:numRef>
          </c:val>
          <c:extLst>
            <c:ext xmlns:c16="http://schemas.microsoft.com/office/drawing/2014/chart" uri="{C3380CC4-5D6E-409C-BE32-E72D297353CC}">
              <c16:uniqueId val="{00000000-8E65-4B79-8B17-8238ABC4FBA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17.5</c:v>
                </c:pt>
                <c:pt idx="2">
                  <c:v>17.3</c:v>
                </c:pt>
                <c:pt idx="3">
                  <c:v>17.899999999999999</c:v>
                </c:pt>
                <c:pt idx="4">
                  <c:v>18</c:v>
                </c:pt>
              </c:numCache>
            </c:numRef>
          </c:val>
          <c:smooth val="0"/>
          <c:extLst>
            <c:ext xmlns:c16="http://schemas.microsoft.com/office/drawing/2014/chart" uri="{C3380CC4-5D6E-409C-BE32-E72D297353CC}">
              <c16:uniqueId val="{00000001-8E65-4B79-8B17-8238ABC4FBA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64</c:v>
                </c:pt>
                <c:pt idx="1">
                  <c:v>66.3</c:v>
                </c:pt>
                <c:pt idx="2">
                  <c:v>59.9</c:v>
                </c:pt>
                <c:pt idx="3">
                  <c:v>62.5</c:v>
                </c:pt>
                <c:pt idx="4">
                  <c:v>62.7</c:v>
                </c:pt>
              </c:numCache>
            </c:numRef>
          </c:val>
          <c:extLst>
            <c:ext xmlns:c16="http://schemas.microsoft.com/office/drawing/2014/chart" uri="{C3380CC4-5D6E-409C-BE32-E72D297353CC}">
              <c16:uniqueId val="{00000000-6828-4BB2-B24E-0C521FE84A9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68.5</c:v>
                </c:pt>
                <c:pt idx="2">
                  <c:v>67.099999999999994</c:v>
                </c:pt>
                <c:pt idx="3">
                  <c:v>66.900000000000006</c:v>
                </c:pt>
                <c:pt idx="4">
                  <c:v>68.099999999999994</c:v>
                </c:pt>
              </c:numCache>
            </c:numRef>
          </c:val>
          <c:smooth val="0"/>
          <c:extLst>
            <c:ext xmlns:c16="http://schemas.microsoft.com/office/drawing/2014/chart" uri="{C3380CC4-5D6E-409C-BE32-E72D297353CC}">
              <c16:uniqueId val="{00000001-6828-4BB2-B24E-0C521FE84A9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H33" zoomScaleNormal="100" zoomScaleSheetLayoutView="70" workbookViewId="0">
      <selection activeCell="NJ52" sqref="NJ52:NX53"/>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c r="CR2" s="146"/>
      <c r="CS2" s="146"/>
      <c r="CT2" s="146"/>
      <c r="CU2" s="146"/>
      <c r="CV2" s="146"/>
      <c r="CW2" s="146"/>
      <c r="CX2" s="146"/>
      <c r="CY2" s="146"/>
      <c r="CZ2" s="146"/>
      <c r="DA2" s="146"/>
      <c r="DB2" s="146"/>
      <c r="DC2" s="146"/>
      <c r="DD2" s="146"/>
      <c r="DE2" s="146"/>
      <c r="DF2" s="146"/>
      <c r="DG2" s="146"/>
      <c r="DH2" s="146"/>
      <c r="DI2" s="146"/>
      <c r="DJ2" s="146"/>
      <c r="DK2" s="146"/>
      <c r="DL2" s="146"/>
      <c r="DM2" s="146"/>
      <c r="DN2" s="146"/>
      <c r="DO2" s="146"/>
      <c r="DP2" s="146"/>
      <c r="DQ2" s="146"/>
      <c r="DR2" s="146"/>
      <c r="DS2" s="146"/>
      <c r="DT2" s="146"/>
      <c r="DU2" s="146"/>
      <c r="DV2" s="146"/>
      <c r="DW2" s="146"/>
      <c r="DX2" s="146"/>
      <c r="DY2" s="146"/>
      <c r="DZ2" s="146"/>
      <c r="EA2" s="146"/>
      <c r="EB2" s="146"/>
      <c r="EC2" s="146"/>
      <c r="ED2" s="146"/>
      <c r="EE2" s="146"/>
      <c r="EF2" s="146"/>
      <c r="EG2" s="146"/>
      <c r="EH2" s="146"/>
      <c r="EI2" s="146"/>
      <c r="EJ2" s="146"/>
      <c r="EK2" s="146"/>
      <c r="EL2" s="146"/>
      <c r="EM2" s="146"/>
      <c r="EN2" s="146"/>
      <c r="EO2" s="146"/>
      <c r="EP2" s="146"/>
      <c r="EQ2" s="146"/>
      <c r="ER2" s="146"/>
      <c r="ES2" s="146"/>
      <c r="ET2" s="146"/>
      <c r="EU2" s="146"/>
      <c r="EV2" s="146"/>
      <c r="EW2" s="146"/>
      <c r="EX2" s="146"/>
      <c r="EY2" s="146"/>
      <c r="EZ2" s="146"/>
      <c r="FA2" s="146"/>
      <c r="FB2" s="146"/>
      <c r="FC2" s="146"/>
      <c r="FD2" s="146"/>
      <c r="FE2" s="146"/>
      <c r="FF2" s="146"/>
      <c r="FG2" s="146"/>
      <c r="FH2" s="146"/>
      <c r="FI2" s="146"/>
      <c r="FJ2" s="146"/>
      <c r="FK2" s="146"/>
      <c r="FL2" s="146"/>
      <c r="FM2" s="146"/>
      <c r="FN2" s="146"/>
      <c r="FO2" s="146"/>
      <c r="FP2" s="146"/>
      <c r="FQ2" s="146"/>
      <c r="FR2" s="146"/>
      <c r="FS2" s="146"/>
      <c r="FT2" s="146"/>
      <c r="FU2" s="146"/>
      <c r="FV2" s="146"/>
      <c r="FW2" s="146"/>
      <c r="FX2" s="146"/>
      <c r="FY2" s="146"/>
      <c r="FZ2" s="146"/>
      <c r="GA2" s="146"/>
      <c r="GB2" s="146"/>
      <c r="GC2" s="146"/>
      <c r="GD2" s="146"/>
      <c r="GE2" s="146"/>
      <c r="GF2" s="146"/>
      <c r="GG2" s="146"/>
      <c r="GH2" s="146"/>
      <c r="GI2" s="146"/>
      <c r="GJ2" s="146"/>
      <c r="GK2" s="146"/>
      <c r="GL2" s="146"/>
      <c r="GM2" s="146"/>
      <c r="GN2" s="146"/>
      <c r="GO2" s="146"/>
      <c r="GP2" s="146"/>
      <c r="GQ2" s="146"/>
      <c r="GR2" s="146"/>
      <c r="GS2" s="146"/>
      <c r="GT2" s="146"/>
      <c r="GU2" s="146"/>
      <c r="GV2" s="146"/>
      <c r="GW2" s="146"/>
      <c r="GX2" s="146"/>
      <c r="GY2" s="146"/>
      <c r="GZ2" s="146"/>
      <c r="HA2" s="146"/>
      <c r="HB2" s="146"/>
      <c r="HC2" s="146"/>
      <c r="HD2" s="146"/>
      <c r="HE2" s="146"/>
      <c r="HF2" s="146"/>
      <c r="HG2" s="146"/>
      <c r="HH2" s="146"/>
      <c r="HI2" s="146"/>
      <c r="HJ2" s="146"/>
      <c r="HK2" s="146"/>
      <c r="HL2" s="146"/>
      <c r="HM2" s="146"/>
      <c r="HN2" s="146"/>
      <c r="HO2" s="146"/>
      <c r="HP2" s="146"/>
      <c r="HQ2" s="146"/>
      <c r="HR2" s="146"/>
      <c r="HS2" s="146"/>
      <c r="HT2" s="146"/>
      <c r="HU2" s="146"/>
      <c r="HV2" s="146"/>
      <c r="HW2" s="146"/>
      <c r="HX2" s="146"/>
      <c r="HY2" s="146"/>
      <c r="HZ2" s="146"/>
      <c r="IA2" s="146"/>
      <c r="IB2" s="146"/>
      <c r="IC2" s="146"/>
      <c r="ID2" s="146"/>
      <c r="IE2" s="146"/>
      <c r="IF2" s="146"/>
      <c r="IG2" s="146"/>
      <c r="IH2" s="146"/>
      <c r="II2" s="146"/>
      <c r="IJ2" s="146"/>
      <c r="IK2" s="146"/>
      <c r="IL2" s="146"/>
      <c r="IM2" s="146"/>
      <c r="IN2" s="146"/>
      <c r="IO2" s="146"/>
      <c r="IP2" s="146"/>
      <c r="IQ2" s="146"/>
      <c r="IR2" s="146"/>
      <c r="IS2" s="146"/>
      <c r="IT2" s="146"/>
      <c r="IU2" s="146"/>
      <c r="IV2" s="146"/>
      <c r="IW2" s="146"/>
      <c r="IX2" s="146"/>
      <c r="IY2" s="146"/>
      <c r="IZ2" s="146"/>
      <c r="JA2" s="146"/>
      <c r="JB2" s="146"/>
      <c r="JC2" s="146"/>
      <c r="JD2" s="146"/>
      <c r="JE2" s="146"/>
      <c r="JF2" s="146"/>
      <c r="JG2" s="146"/>
      <c r="JH2" s="146"/>
      <c r="JI2" s="146"/>
      <c r="JJ2" s="146"/>
      <c r="JK2" s="146"/>
      <c r="JL2" s="146"/>
      <c r="JM2" s="146"/>
      <c r="JN2" s="146"/>
      <c r="JO2" s="146"/>
      <c r="JP2" s="146"/>
      <c r="JQ2" s="146"/>
      <c r="JR2" s="146"/>
      <c r="JS2" s="146"/>
      <c r="JT2" s="146"/>
      <c r="JU2" s="146"/>
      <c r="JV2" s="146"/>
      <c r="JW2" s="146"/>
      <c r="JX2" s="146"/>
      <c r="JY2" s="146"/>
      <c r="JZ2" s="146"/>
      <c r="KA2" s="146"/>
      <c r="KB2" s="146"/>
      <c r="KC2" s="146"/>
      <c r="KD2" s="146"/>
      <c r="KE2" s="146"/>
      <c r="KF2" s="146"/>
      <c r="KG2" s="146"/>
      <c r="KH2" s="146"/>
      <c r="KI2" s="146"/>
      <c r="KJ2" s="146"/>
      <c r="KK2" s="146"/>
      <c r="KL2" s="146"/>
      <c r="KM2" s="146"/>
      <c r="KN2" s="146"/>
      <c r="KO2" s="146"/>
      <c r="KP2" s="146"/>
      <c r="KQ2" s="146"/>
      <c r="KR2" s="146"/>
      <c r="KS2" s="146"/>
      <c r="KT2" s="146"/>
      <c r="KU2" s="146"/>
      <c r="KV2" s="146"/>
      <c r="KW2" s="146"/>
      <c r="KX2" s="146"/>
      <c r="KY2" s="146"/>
      <c r="KZ2" s="146"/>
      <c r="LA2" s="146"/>
      <c r="LB2" s="146"/>
      <c r="LC2" s="146"/>
      <c r="LD2" s="146"/>
      <c r="LE2" s="146"/>
      <c r="LF2" s="146"/>
      <c r="LG2" s="146"/>
      <c r="LH2" s="146"/>
      <c r="LI2" s="146"/>
      <c r="LJ2" s="146"/>
      <c r="LK2" s="146"/>
      <c r="LL2" s="146"/>
      <c r="LM2" s="146"/>
      <c r="LN2" s="146"/>
      <c r="LO2" s="146"/>
      <c r="LP2" s="146"/>
      <c r="LQ2" s="146"/>
      <c r="LR2" s="146"/>
      <c r="LS2" s="146"/>
      <c r="LT2" s="146"/>
      <c r="LU2" s="146"/>
      <c r="LV2" s="146"/>
      <c r="LW2" s="146"/>
      <c r="LX2" s="146"/>
      <c r="LY2" s="146"/>
      <c r="LZ2" s="146"/>
      <c r="MA2" s="146"/>
      <c r="MB2" s="146"/>
      <c r="MC2" s="146"/>
      <c r="MD2" s="146"/>
      <c r="ME2" s="146"/>
      <c r="MF2" s="146"/>
      <c r="MG2" s="146"/>
      <c r="MH2" s="146"/>
      <c r="MI2" s="146"/>
      <c r="MJ2" s="146"/>
      <c r="MK2" s="146"/>
      <c r="ML2" s="146"/>
      <c r="MM2" s="146"/>
      <c r="MN2" s="146"/>
      <c r="MO2" s="146"/>
      <c r="MP2" s="146"/>
      <c r="MQ2" s="146"/>
      <c r="MR2" s="146"/>
      <c r="MS2" s="146"/>
      <c r="MT2" s="146"/>
      <c r="MU2" s="146"/>
      <c r="MV2" s="146"/>
      <c r="MW2" s="146"/>
      <c r="MX2" s="146"/>
      <c r="MY2" s="146"/>
      <c r="MZ2" s="146"/>
      <c r="NA2" s="146"/>
      <c r="NB2" s="146"/>
      <c r="NC2" s="146"/>
      <c r="ND2" s="146"/>
      <c r="NE2" s="146"/>
      <c r="NF2" s="146"/>
      <c r="NG2" s="146"/>
      <c r="NH2" s="146"/>
      <c r="NI2" s="146"/>
      <c r="NJ2" s="146"/>
      <c r="NK2" s="146"/>
      <c r="NL2" s="146"/>
      <c r="NM2" s="146"/>
      <c r="NN2" s="146"/>
      <c r="NO2" s="146"/>
      <c r="NP2" s="146"/>
      <c r="NQ2" s="146"/>
      <c r="NR2" s="146"/>
      <c r="NS2" s="146"/>
      <c r="NT2" s="146"/>
      <c r="NU2" s="146"/>
      <c r="NV2" s="146"/>
      <c r="NW2" s="146"/>
      <c r="NX2" s="146"/>
    </row>
    <row r="3" spans="1:388" ht="9.75" customHeight="1" x14ac:dyDescent="0.15">
      <c r="A3" s="2"/>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c r="GC3" s="146"/>
      <c r="GD3" s="146"/>
      <c r="GE3" s="146"/>
      <c r="GF3" s="146"/>
      <c r="GG3" s="146"/>
      <c r="GH3" s="146"/>
      <c r="GI3" s="146"/>
      <c r="GJ3" s="146"/>
      <c r="GK3" s="146"/>
      <c r="GL3" s="146"/>
      <c r="GM3" s="146"/>
      <c r="GN3" s="146"/>
      <c r="GO3" s="146"/>
      <c r="GP3" s="146"/>
      <c r="GQ3" s="146"/>
      <c r="GR3" s="146"/>
      <c r="GS3" s="146"/>
      <c r="GT3" s="146"/>
      <c r="GU3" s="146"/>
      <c r="GV3" s="146"/>
      <c r="GW3" s="146"/>
      <c r="GX3" s="146"/>
      <c r="GY3" s="146"/>
      <c r="GZ3" s="146"/>
      <c r="HA3" s="146"/>
      <c r="HB3" s="146"/>
      <c r="HC3" s="146"/>
      <c r="HD3" s="146"/>
      <c r="HE3" s="146"/>
      <c r="HF3" s="146"/>
      <c r="HG3" s="146"/>
      <c r="HH3" s="146"/>
      <c r="HI3" s="146"/>
      <c r="HJ3" s="146"/>
      <c r="HK3" s="146"/>
      <c r="HL3" s="146"/>
      <c r="HM3" s="146"/>
      <c r="HN3" s="146"/>
      <c r="HO3" s="146"/>
      <c r="HP3" s="146"/>
      <c r="HQ3" s="146"/>
      <c r="HR3" s="146"/>
      <c r="HS3" s="146"/>
      <c r="HT3" s="146"/>
      <c r="HU3" s="146"/>
      <c r="HV3" s="146"/>
      <c r="HW3" s="146"/>
      <c r="HX3" s="146"/>
      <c r="HY3" s="146"/>
      <c r="HZ3" s="146"/>
      <c r="IA3" s="146"/>
      <c r="IB3" s="146"/>
      <c r="IC3" s="146"/>
      <c r="ID3" s="146"/>
      <c r="IE3" s="146"/>
      <c r="IF3" s="146"/>
      <c r="IG3" s="146"/>
      <c r="IH3" s="146"/>
      <c r="II3" s="146"/>
      <c r="IJ3" s="146"/>
      <c r="IK3" s="146"/>
      <c r="IL3" s="146"/>
      <c r="IM3" s="146"/>
      <c r="IN3" s="146"/>
      <c r="IO3" s="146"/>
      <c r="IP3" s="146"/>
      <c r="IQ3" s="146"/>
      <c r="IR3" s="146"/>
      <c r="IS3" s="146"/>
      <c r="IT3" s="146"/>
      <c r="IU3" s="146"/>
      <c r="IV3" s="146"/>
      <c r="IW3" s="146"/>
      <c r="IX3" s="146"/>
      <c r="IY3" s="146"/>
      <c r="IZ3" s="146"/>
      <c r="JA3" s="146"/>
      <c r="JB3" s="146"/>
      <c r="JC3" s="146"/>
      <c r="JD3" s="146"/>
      <c r="JE3" s="146"/>
      <c r="JF3" s="146"/>
      <c r="JG3" s="146"/>
      <c r="JH3" s="146"/>
      <c r="JI3" s="146"/>
      <c r="JJ3" s="146"/>
      <c r="JK3" s="146"/>
      <c r="JL3" s="146"/>
      <c r="JM3" s="146"/>
      <c r="JN3" s="146"/>
      <c r="JO3" s="146"/>
      <c r="JP3" s="146"/>
      <c r="JQ3" s="146"/>
      <c r="JR3" s="146"/>
      <c r="JS3" s="146"/>
      <c r="JT3" s="146"/>
      <c r="JU3" s="146"/>
      <c r="JV3" s="146"/>
      <c r="JW3" s="146"/>
      <c r="JX3" s="146"/>
      <c r="JY3" s="146"/>
      <c r="JZ3" s="146"/>
      <c r="KA3" s="146"/>
      <c r="KB3" s="146"/>
      <c r="KC3" s="146"/>
      <c r="KD3" s="146"/>
      <c r="KE3" s="146"/>
      <c r="KF3" s="146"/>
      <c r="KG3" s="146"/>
      <c r="KH3" s="146"/>
      <c r="KI3" s="146"/>
      <c r="KJ3" s="146"/>
      <c r="KK3" s="146"/>
      <c r="KL3" s="146"/>
      <c r="KM3" s="146"/>
      <c r="KN3" s="146"/>
      <c r="KO3" s="146"/>
      <c r="KP3" s="146"/>
      <c r="KQ3" s="146"/>
      <c r="KR3" s="146"/>
      <c r="KS3" s="146"/>
      <c r="KT3" s="146"/>
      <c r="KU3" s="146"/>
      <c r="KV3" s="146"/>
      <c r="KW3" s="146"/>
      <c r="KX3" s="146"/>
      <c r="KY3" s="146"/>
      <c r="KZ3" s="146"/>
      <c r="LA3" s="146"/>
      <c r="LB3" s="146"/>
      <c r="LC3" s="146"/>
      <c r="LD3" s="146"/>
      <c r="LE3" s="146"/>
      <c r="LF3" s="146"/>
      <c r="LG3" s="146"/>
      <c r="LH3" s="146"/>
      <c r="LI3" s="146"/>
      <c r="LJ3" s="146"/>
      <c r="LK3" s="146"/>
      <c r="LL3" s="146"/>
      <c r="LM3" s="146"/>
      <c r="LN3" s="146"/>
      <c r="LO3" s="146"/>
      <c r="LP3" s="146"/>
      <c r="LQ3" s="146"/>
      <c r="LR3" s="146"/>
      <c r="LS3" s="146"/>
      <c r="LT3" s="146"/>
      <c r="LU3" s="146"/>
      <c r="LV3" s="146"/>
      <c r="LW3" s="146"/>
      <c r="LX3" s="146"/>
      <c r="LY3" s="146"/>
      <c r="LZ3" s="146"/>
      <c r="MA3" s="146"/>
      <c r="MB3" s="146"/>
      <c r="MC3" s="146"/>
      <c r="MD3" s="146"/>
      <c r="ME3" s="146"/>
      <c r="MF3" s="146"/>
      <c r="MG3" s="146"/>
      <c r="MH3" s="146"/>
      <c r="MI3" s="146"/>
      <c r="MJ3" s="146"/>
      <c r="MK3" s="146"/>
      <c r="ML3" s="146"/>
      <c r="MM3" s="146"/>
      <c r="MN3" s="146"/>
      <c r="MO3" s="146"/>
      <c r="MP3" s="146"/>
      <c r="MQ3" s="146"/>
      <c r="MR3" s="146"/>
      <c r="MS3" s="146"/>
      <c r="MT3" s="146"/>
      <c r="MU3" s="146"/>
      <c r="MV3" s="146"/>
      <c r="MW3" s="146"/>
      <c r="MX3" s="146"/>
      <c r="MY3" s="146"/>
      <c r="MZ3" s="146"/>
      <c r="NA3" s="146"/>
      <c r="NB3" s="146"/>
      <c r="NC3" s="146"/>
      <c r="ND3" s="146"/>
      <c r="NE3" s="146"/>
      <c r="NF3" s="146"/>
      <c r="NG3" s="146"/>
      <c r="NH3" s="146"/>
      <c r="NI3" s="146"/>
      <c r="NJ3" s="146"/>
      <c r="NK3" s="146"/>
      <c r="NL3" s="146"/>
      <c r="NM3" s="146"/>
      <c r="NN3" s="146"/>
      <c r="NO3" s="146"/>
      <c r="NP3" s="146"/>
      <c r="NQ3" s="146"/>
      <c r="NR3" s="146"/>
      <c r="NS3" s="146"/>
      <c r="NT3" s="146"/>
      <c r="NU3" s="146"/>
      <c r="NV3" s="146"/>
      <c r="NW3" s="146"/>
      <c r="NX3" s="146"/>
    </row>
    <row r="4" spans="1:388" ht="9.75" customHeight="1" x14ac:dyDescent="0.15">
      <c r="A4" s="2"/>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c r="EI4" s="146"/>
      <c r="EJ4" s="146"/>
      <c r="EK4" s="146"/>
      <c r="EL4" s="146"/>
      <c r="EM4" s="146"/>
      <c r="EN4" s="146"/>
      <c r="EO4" s="146"/>
      <c r="EP4" s="146"/>
      <c r="EQ4" s="146"/>
      <c r="ER4" s="146"/>
      <c r="ES4" s="146"/>
      <c r="ET4" s="146"/>
      <c r="EU4" s="146"/>
      <c r="EV4" s="146"/>
      <c r="EW4" s="146"/>
      <c r="EX4" s="146"/>
      <c r="EY4" s="146"/>
      <c r="EZ4" s="146"/>
      <c r="FA4" s="146"/>
      <c r="FB4" s="146"/>
      <c r="FC4" s="146"/>
      <c r="FD4" s="146"/>
      <c r="FE4" s="146"/>
      <c r="FF4" s="146"/>
      <c r="FG4" s="146"/>
      <c r="FH4" s="146"/>
      <c r="FI4" s="146"/>
      <c r="FJ4" s="146"/>
      <c r="FK4" s="146"/>
      <c r="FL4" s="146"/>
      <c r="FM4" s="146"/>
      <c r="FN4" s="146"/>
      <c r="FO4" s="146"/>
      <c r="FP4" s="146"/>
      <c r="FQ4" s="146"/>
      <c r="FR4" s="146"/>
      <c r="FS4" s="146"/>
      <c r="FT4" s="146"/>
      <c r="FU4" s="146"/>
      <c r="FV4" s="146"/>
      <c r="FW4" s="146"/>
      <c r="FX4" s="146"/>
      <c r="FY4" s="146"/>
      <c r="FZ4" s="146"/>
      <c r="GA4" s="146"/>
      <c r="GB4" s="146"/>
      <c r="GC4" s="146"/>
      <c r="GD4" s="146"/>
      <c r="GE4" s="146"/>
      <c r="GF4" s="146"/>
      <c r="GG4" s="146"/>
      <c r="GH4" s="146"/>
      <c r="GI4" s="146"/>
      <c r="GJ4" s="146"/>
      <c r="GK4" s="146"/>
      <c r="GL4" s="146"/>
      <c r="GM4" s="146"/>
      <c r="GN4" s="146"/>
      <c r="GO4" s="146"/>
      <c r="GP4" s="146"/>
      <c r="GQ4" s="146"/>
      <c r="GR4" s="146"/>
      <c r="GS4" s="146"/>
      <c r="GT4" s="146"/>
      <c r="GU4" s="146"/>
      <c r="GV4" s="146"/>
      <c r="GW4" s="146"/>
      <c r="GX4" s="146"/>
      <c r="GY4" s="146"/>
      <c r="GZ4" s="146"/>
      <c r="HA4" s="146"/>
      <c r="HB4" s="146"/>
      <c r="HC4" s="146"/>
      <c r="HD4" s="146"/>
      <c r="HE4" s="146"/>
      <c r="HF4" s="146"/>
      <c r="HG4" s="146"/>
      <c r="HH4" s="146"/>
      <c r="HI4" s="146"/>
      <c r="HJ4" s="146"/>
      <c r="HK4" s="146"/>
      <c r="HL4" s="146"/>
      <c r="HM4" s="146"/>
      <c r="HN4" s="146"/>
      <c r="HO4" s="146"/>
      <c r="HP4" s="146"/>
      <c r="HQ4" s="146"/>
      <c r="HR4" s="146"/>
      <c r="HS4" s="146"/>
      <c r="HT4" s="146"/>
      <c r="HU4" s="146"/>
      <c r="HV4" s="146"/>
      <c r="HW4" s="146"/>
      <c r="HX4" s="146"/>
      <c r="HY4" s="146"/>
      <c r="HZ4" s="146"/>
      <c r="IA4" s="146"/>
      <c r="IB4" s="146"/>
      <c r="IC4" s="146"/>
      <c r="ID4" s="146"/>
      <c r="IE4" s="146"/>
      <c r="IF4" s="146"/>
      <c r="IG4" s="146"/>
      <c r="IH4" s="146"/>
      <c r="II4" s="146"/>
      <c r="IJ4" s="146"/>
      <c r="IK4" s="146"/>
      <c r="IL4" s="146"/>
      <c r="IM4" s="146"/>
      <c r="IN4" s="146"/>
      <c r="IO4" s="146"/>
      <c r="IP4" s="146"/>
      <c r="IQ4" s="146"/>
      <c r="IR4" s="146"/>
      <c r="IS4" s="146"/>
      <c r="IT4" s="146"/>
      <c r="IU4" s="146"/>
      <c r="IV4" s="146"/>
      <c r="IW4" s="146"/>
      <c r="IX4" s="146"/>
      <c r="IY4" s="146"/>
      <c r="IZ4" s="146"/>
      <c r="JA4" s="146"/>
      <c r="JB4" s="146"/>
      <c r="JC4" s="146"/>
      <c r="JD4" s="146"/>
      <c r="JE4" s="146"/>
      <c r="JF4" s="146"/>
      <c r="JG4" s="146"/>
      <c r="JH4" s="146"/>
      <c r="JI4" s="146"/>
      <c r="JJ4" s="146"/>
      <c r="JK4" s="146"/>
      <c r="JL4" s="146"/>
      <c r="JM4" s="146"/>
      <c r="JN4" s="146"/>
      <c r="JO4" s="146"/>
      <c r="JP4" s="146"/>
      <c r="JQ4" s="146"/>
      <c r="JR4" s="146"/>
      <c r="JS4" s="146"/>
      <c r="JT4" s="146"/>
      <c r="JU4" s="146"/>
      <c r="JV4" s="146"/>
      <c r="JW4" s="146"/>
      <c r="JX4" s="146"/>
      <c r="JY4" s="146"/>
      <c r="JZ4" s="146"/>
      <c r="KA4" s="146"/>
      <c r="KB4" s="146"/>
      <c r="KC4" s="146"/>
      <c r="KD4" s="146"/>
      <c r="KE4" s="146"/>
      <c r="KF4" s="146"/>
      <c r="KG4" s="146"/>
      <c r="KH4" s="146"/>
      <c r="KI4" s="146"/>
      <c r="KJ4" s="146"/>
      <c r="KK4" s="146"/>
      <c r="KL4" s="146"/>
      <c r="KM4" s="146"/>
      <c r="KN4" s="146"/>
      <c r="KO4" s="146"/>
      <c r="KP4" s="146"/>
      <c r="KQ4" s="146"/>
      <c r="KR4" s="146"/>
      <c r="KS4" s="146"/>
      <c r="KT4" s="146"/>
      <c r="KU4" s="146"/>
      <c r="KV4" s="146"/>
      <c r="KW4" s="146"/>
      <c r="KX4" s="146"/>
      <c r="KY4" s="146"/>
      <c r="KZ4" s="146"/>
      <c r="LA4" s="146"/>
      <c r="LB4" s="146"/>
      <c r="LC4" s="146"/>
      <c r="LD4" s="146"/>
      <c r="LE4" s="146"/>
      <c r="LF4" s="146"/>
      <c r="LG4" s="146"/>
      <c r="LH4" s="146"/>
      <c r="LI4" s="146"/>
      <c r="LJ4" s="146"/>
      <c r="LK4" s="146"/>
      <c r="LL4" s="146"/>
      <c r="LM4" s="146"/>
      <c r="LN4" s="146"/>
      <c r="LO4" s="146"/>
      <c r="LP4" s="146"/>
      <c r="LQ4" s="146"/>
      <c r="LR4" s="146"/>
      <c r="LS4" s="146"/>
      <c r="LT4" s="146"/>
      <c r="LU4" s="146"/>
      <c r="LV4" s="146"/>
      <c r="LW4" s="146"/>
      <c r="LX4" s="146"/>
      <c r="LY4" s="146"/>
      <c r="LZ4" s="146"/>
      <c r="MA4" s="146"/>
      <c r="MB4" s="146"/>
      <c r="MC4" s="146"/>
      <c r="MD4" s="146"/>
      <c r="ME4" s="146"/>
      <c r="MF4" s="146"/>
      <c r="MG4" s="146"/>
      <c r="MH4" s="146"/>
      <c r="MI4" s="146"/>
      <c r="MJ4" s="146"/>
      <c r="MK4" s="146"/>
      <c r="ML4" s="146"/>
      <c r="MM4" s="146"/>
      <c r="MN4" s="146"/>
      <c r="MO4" s="146"/>
      <c r="MP4" s="146"/>
      <c r="MQ4" s="146"/>
      <c r="MR4" s="146"/>
      <c r="MS4" s="146"/>
      <c r="MT4" s="146"/>
      <c r="MU4" s="146"/>
      <c r="MV4" s="146"/>
      <c r="MW4" s="146"/>
      <c r="MX4" s="146"/>
      <c r="MY4" s="146"/>
      <c r="MZ4" s="146"/>
      <c r="NA4" s="146"/>
      <c r="NB4" s="146"/>
      <c r="NC4" s="146"/>
      <c r="ND4" s="146"/>
      <c r="NE4" s="146"/>
      <c r="NF4" s="146"/>
      <c r="NG4" s="146"/>
      <c r="NH4" s="146"/>
      <c r="NI4" s="146"/>
      <c r="NJ4" s="146"/>
      <c r="NK4" s="146"/>
      <c r="NL4" s="146"/>
      <c r="NM4" s="146"/>
      <c r="NN4" s="146"/>
      <c r="NO4" s="146"/>
      <c r="NP4" s="146"/>
      <c r="NQ4" s="146"/>
      <c r="NR4" s="146"/>
      <c r="NS4" s="146"/>
      <c r="NT4" s="146"/>
      <c r="NU4" s="146"/>
      <c r="NV4" s="146"/>
      <c r="NW4" s="146"/>
      <c r="NX4" s="146"/>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7" t="str">
        <f>データ!H6</f>
        <v>宮城県黒川地域行政事務組合　公立黒川病院</v>
      </c>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c r="BD6" s="147"/>
      <c r="BE6" s="147"/>
      <c r="BF6" s="147"/>
      <c r="BG6" s="147"/>
      <c r="BH6" s="147"/>
      <c r="BI6" s="147"/>
      <c r="BJ6" s="147"/>
      <c r="BK6" s="147"/>
      <c r="BL6" s="147"/>
      <c r="BM6" s="147"/>
      <c r="BN6" s="147"/>
      <c r="BO6" s="147"/>
      <c r="BP6" s="147"/>
      <c r="BQ6" s="147"/>
      <c r="BR6" s="147"/>
      <c r="BS6" s="147"/>
      <c r="BT6" s="147"/>
      <c r="BU6" s="147"/>
      <c r="BV6" s="147"/>
      <c r="BW6" s="147"/>
      <c r="BX6" s="147"/>
      <c r="BY6" s="147"/>
      <c r="BZ6" s="147"/>
      <c r="CA6" s="147"/>
      <c r="CB6" s="147"/>
      <c r="CC6" s="147"/>
      <c r="CD6" s="147"/>
      <c r="CE6" s="147"/>
      <c r="CF6" s="147"/>
      <c r="CG6" s="147"/>
      <c r="CH6" s="147"/>
      <c r="CI6" s="147"/>
      <c r="CJ6" s="147"/>
      <c r="CK6" s="147"/>
      <c r="CL6" s="147"/>
      <c r="CM6" s="147"/>
      <c r="CN6" s="147"/>
      <c r="CO6" s="147"/>
      <c r="CP6" s="147"/>
      <c r="CQ6" s="147"/>
      <c r="CR6" s="147"/>
      <c r="CS6" s="147"/>
      <c r="CT6" s="147"/>
      <c r="CU6" s="147"/>
      <c r="CV6" s="147"/>
      <c r="CW6" s="147"/>
      <c r="CX6" s="147"/>
      <c r="CY6" s="147"/>
      <c r="CZ6" s="147"/>
      <c r="DA6" s="147"/>
      <c r="DB6" s="147"/>
      <c r="DC6" s="147"/>
      <c r="DD6" s="147"/>
      <c r="DE6" s="147"/>
      <c r="DF6" s="147"/>
      <c r="DG6" s="147"/>
      <c r="DH6" s="147"/>
      <c r="DI6" s="147"/>
      <c r="DJ6" s="147"/>
      <c r="DK6" s="147"/>
      <c r="DL6" s="147"/>
      <c r="DM6" s="147"/>
      <c r="DN6" s="147"/>
      <c r="DO6" s="147"/>
      <c r="DP6" s="147"/>
      <c r="DQ6" s="147"/>
      <c r="DR6" s="147"/>
      <c r="DS6" s="147"/>
      <c r="DT6" s="147"/>
      <c r="DU6" s="147"/>
      <c r="DV6" s="147"/>
      <c r="DW6" s="147"/>
      <c r="DX6" s="147"/>
      <c r="DY6" s="147"/>
      <c r="DZ6" s="147"/>
      <c r="EA6" s="147"/>
      <c r="EB6" s="147"/>
      <c r="EC6" s="147"/>
      <c r="ED6" s="147"/>
      <c r="EE6" s="147"/>
      <c r="EF6" s="147"/>
      <c r="EG6" s="147"/>
      <c r="EH6" s="147"/>
      <c r="EI6" s="147"/>
      <c r="EJ6" s="147"/>
      <c r="EK6" s="147"/>
      <c r="EL6" s="147"/>
      <c r="EM6" s="147"/>
      <c r="EN6" s="147"/>
      <c r="EO6" s="147"/>
      <c r="EP6" s="147"/>
      <c r="EQ6" s="147"/>
      <c r="ER6" s="147"/>
      <c r="ES6" s="147"/>
      <c r="ET6" s="147"/>
      <c r="EU6" s="147"/>
      <c r="EV6" s="147"/>
      <c r="EW6" s="147"/>
      <c r="EX6" s="147"/>
      <c r="EY6" s="147"/>
      <c r="EZ6" s="147"/>
      <c r="FA6" s="147"/>
      <c r="FB6" s="147"/>
      <c r="FC6" s="147"/>
      <c r="FD6" s="147"/>
      <c r="FE6" s="147"/>
      <c r="FF6" s="147"/>
      <c r="FG6" s="147"/>
      <c r="FH6" s="147"/>
      <c r="FI6" s="147"/>
      <c r="FJ6" s="147"/>
      <c r="FK6" s="147"/>
      <c r="FL6" s="147"/>
      <c r="FM6" s="147"/>
      <c r="FN6" s="147"/>
      <c r="FO6" s="147"/>
      <c r="FP6" s="147"/>
      <c r="FQ6" s="147"/>
      <c r="FR6" s="147"/>
      <c r="FS6" s="147"/>
      <c r="FT6" s="147"/>
      <c r="FU6" s="147"/>
      <c r="FV6" s="147"/>
      <c r="FW6" s="147"/>
      <c r="FX6" s="147"/>
      <c r="FY6" s="147"/>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33" t="s">
        <v>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5"/>
      <c r="AU7" s="133" t="s">
        <v>2</v>
      </c>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5"/>
      <c r="CN7" s="133" t="s">
        <v>3</v>
      </c>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4"/>
      <c r="DU7" s="134"/>
      <c r="DV7" s="134"/>
      <c r="DW7" s="134"/>
      <c r="DX7" s="134"/>
      <c r="DY7" s="134"/>
      <c r="DZ7" s="134"/>
      <c r="EA7" s="134"/>
      <c r="EB7" s="134"/>
      <c r="EC7" s="134"/>
      <c r="ED7" s="134"/>
      <c r="EE7" s="134"/>
      <c r="EF7" s="135"/>
      <c r="EG7" s="133" t="s">
        <v>4</v>
      </c>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34"/>
      <c r="FK7" s="134"/>
      <c r="FL7" s="134"/>
      <c r="FM7" s="134"/>
      <c r="FN7" s="134"/>
      <c r="FO7" s="134"/>
      <c r="FP7" s="134"/>
      <c r="FQ7" s="134"/>
      <c r="FR7" s="134"/>
      <c r="FS7" s="134"/>
      <c r="FT7" s="134"/>
      <c r="FU7" s="134"/>
      <c r="FV7" s="134"/>
      <c r="FW7" s="134"/>
      <c r="FX7" s="134"/>
      <c r="FY7" s="135"/>
      <c r="FZ7" s="133" t="s">
        <v>5</v>
      </c>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134"/>
      <c r="GZ7" s="134"/>
      <c r="HA7" s="134"/>
      <c r="HB7" s="134"/>
      <c r="HC7" s="134"/>
      <c r="HD7" s="134"/>
      <c r="HE7" s="134"/>
      <c r="HF7" s="134"/>
      <c r="HG7" s="134"/>
      <c r="HH7" s="134"/>
      <c r="HI7" s="134"/>
      <c r="HJ7" s="134"/>
      <c r="HK7" s="134"/>
      <c r="HL7" s="134"/>
      <c r="HM7" s="134"/>
      <c r="HN7" s="134"/>
      <c r="HO7" s="134"/>
      <c r="HP7" s="134"/>
      <c r="HQ7" s="134"/>
      <c r="HR7" s="135"/>
      <c r="ID7" s="133" t="s">
        <v>6</v>
      </c>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c r="JR7" s="134"/>
      <c r="JS7" s="134"/>
      <c r="JT7" s="134"/>
      <c r="JU7" s="134"/>
      <c r="JV7" s="135"/>
      <c r="JW7" s="133" t="s">
        <v>7</v>
      </c>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c r="LK7" s="134"/>
      <c r="LL7" s="134"/>
      <c r="LM7" s="134"/>
      <c r="LN7" s="134"/>
      <c r="LO7" s="135"/>
      <c r="LP7" s="133" t="s">
        <v>8</v>
      </c>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134"/>
      <c r="ND7" s="134"/>
      <c r="NE7" s="134"/>
      <c r="NF7" s="134"/>
      <c r="NG7" s="134"/>
      <c r="NH7" s="135"/>
      <c r="NI7" s="3"/>
      <c r="NJ7" s="148" t="s">
        <v>9</v>
      </c>
      <c r="NK7" s="149"/>
      <c r="NL7" s="149"/>
      <c r="NM7" s="149"/>
      <c r="NN7" s="149"/>
      <c r="NO7" s="149"/>
      <c r="NP7" s="149"/>
      <c r="NQ7" s="149"/>
      <c r="NR7" s="149"/>
      <c r="NS7" s="149"/>
      <c r="NT7" s="149"/>
      <c r="NU7" s="149"/>
      <c r="NV7" s="149"/>
      <c r="NW7" s="150"/>
      <c r="NX7" s="3"/>
    </row>
    <row r="8" spans="1:388" ht="18.75" customHeight="1" x14ac:dyDescent="0.15">
      <c r="A8" s="2"/>
      <c r="B8" s="128" t="str">
        <f>データ!K6</f>
        <v>当然財務</v>
      </c>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30"/>
      <c r="AU8" s="128" t="str">
        <f>データ!L6</f>
        <v>病院事業</v>
      </c>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29"/>
      <c r="CM8" s="130"/>
      <c r="CN8" s="128" t="str">
        <f>データ!M6</f>
        <v>一般病院</v>
      </c>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29"/>
      <c r="DU8" s="129"/>
      <c r="DV8" s="129"/>
      <c r="DW8" s="129"/>
      <c r="DX8" s="129"/>
      <c r="DY8" s="129"/>
      <c r="DZ8" s="129"/>
      <c r="EA8" s="129"/>
      <c r="EB8" s="129"/>
      <c r="EC8" s="129"/>
      <c r="ED8" s="129"/>
      <c r="EE8" s="129"/>
      <c r="EF8" s="130"/>
      <c r="EG8" s="128" t="str">
        <f>データ!N6</f>
        <v>100床以上～200床未満</v>
      </c>
      <c r="EH8" s="129"/>
      <c r="EI8" s="129"/>
      <c r="EJ8" s="129"/>
      <c r="EK8" s="129"/>
      <c r="EL8" s="129"/>
      <c r="EM8" s="129"/>
      <c r="EN8" s="129"/>
      <c r="EO8" s="129"/>
      <c r="EP8" s="129"/>
      <c r="EQ8" s="129"/>
      <c r="ER8" s="129"/>
      <c r="ES8" s="129"/>
      <c r="ET8" s="129"/>
      <c r="EU8" s="129"/>
      <c r="EV8" s="129"/>
      <c r="EW8" s="129"/>
      <c r="EX8" s="129"/>
      <c r="EY8" s="129"/>
      <c r="EZ8" s="129"/>
      <c r="FA8" s="129"/>
      <c r="FB8" s="129"/>
      <c r="FC8" s="129"/>
      <c r="FD8" s="129"/>
      <c r="FE8" s="129"/>
      <c r="FF8" s="129"/>
      <c r="FG8" s="129"/>
      <c r="FH8" s="129"/>
      <c r="FI8" s="129"/>
      <c r="FJ8" s="129"/>
      <c r="FK8" s="129"/>
      <c r="FL8" s="129"/>
      <c r="FM8" s="129"/>
      <c r="FN8" s="129"/>
      <c r="FO8" s="129"/>
      <c r="FP8" s="129"/>
      <c r="FQ8" s="129"/>
      <c r="FR8" s="129"/>
      <c r="FS8" s="129"/>
      <c r="FT8" s="129"/>
      <c r="FU8" s="129"/>
      <c r="FV8" s="129"/>
      <c r="FW8" s="129"/>
      <c r="FX8" s="129"/>
      <c r="FY8" s="130"/>
      <c r="FZ8" s="128" t="str">
        <f>データ!O7</f>
        <v>非設置</v>
      </c>
      <c r="GA8" s="129"/>
      <c r="GB8" s="129"/>
      <c r="GC8" s="129"/>
      <c r="GD8" s="129"/>
      <c r="GE8" s="129"/>
      <c r="GF8" s="129"/>
      <c r="GG8" s="129"/>
      <c r="GH8" s="129"/>
      <c r="GI8" s="129"/>
      <c r="GJ8" s="129"/>
      <c r="GK8" s="129"/>
      <c r="GL8" s="129"/>
      <c r="GM8" s="129"/>
      <c r="GN8" s="129"/>
      <c r="GO8" s="129"/>
      <c r="GP8" s="129"/>
      <c r="GQ8" s="129"/>
      <c r="GR8" s="129"/>
      <c r="GS8" s="129"/>
      <c r="GT8" s="129"/>
      <c r="GU8" s="129"/>
      <c r="GV8" s="129"/>
      <c r="GW8" s="129"/>
      <c r="GX8" s="129"/>
      <c r="GY8" s="129"/>
      <c r="GZ8" s="129"/>
      <c r="HA8" s="129"/>
      <c r="HB8" s="129"/>
      <c r="HC8" s="129"/>
      <c r="HD8" s="129"/>
      <c r="HE8" s="129"/>
      <c r="HF8" s="129"/>
      <c r="HG8" s="129"/>
      <c r="HH8" s="129"/>
      <c r="HI8" s="129"/>
      <c r="HJ8" s="129"/>
      <c r="HK8" s="129"/>
      <c r="HL8" s="129"/>
      <c r="HM8" s="129"/>
      <c r="HN8" s="129"/>
      <c r="HO8" s="129"/>
      <c r="HP8" s="129"/>
      <c r="HQ8" s="129"/>
      <c r="HR8" s="130"/>
      <c r="ID8" s="112">
        <f>データ!Z6</f>
        <v>110</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f>データ!AA6</f>
        <v>60</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データ!AB6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44" t="s">
        <v>10</v>
      </c>
      <c r="NK8" s="145"/>
      <c r="NL8" s="138" t="s">
        <v>11</v>
      </c>
      <c r="NM8" s="138"/>
      <c r="NN8" s="138"/>
      <c r="NO8" s="138"/>
      <c r="NP8" s="138"/>
      <c r="NQ8" s="138"/>
      <c r="NR8" s="138"/>
      <c r="NS8" s="138"/>
      <c r="NT8" s="138"/>
      <c r="NU8" s="138"/>
      <c r="NV8" s="138"/>
      <c r="NW8" s="139"/>
      <c r="NX8" s="3"/>
    </row>
    <row r="9" spans="1:388" ht="18.75" customHeight="1" x14ac:dyDescent="0.15">
      <c r="A9" s="2"/>
      <c r="B9" s="133" t="s">
        <v>12</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5"/>
      <c r="AU9" s="133" t="s">
        <v>13</v>
      </c>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5"/>
      <c r="CN9" s="133" t="s">
        <v>14</v>
      </c>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4"/>
      <c r="DU9" s="134"/>
      <c r="DV9" s="134"/>
      <c r="DW9" s="134"/>
      <c r="DX9" s="134"/>
      <c r="DY9" s="134"/>
      <c r="DZ9" s="134"/>
      <c r="EA9" s="134"/>
      <c r="EB9" s="134"/>
      <c r="EC9" s="134"/>
      <c r="ED9" s="134"/>
      <c r="EE9" s="134"/>
      <c r="EF9" s="135"/>
      <c r="EG9" s="133" t="s">
        <v>15</v>
      </c>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134"/>
      <c r="FK9" s="134"/>
      <c r="FL9" s="134"/>
      <c r="FM9" s="134"/>
      <c r="FN9" s="134"/>
      <c r="FO9" s="134"/>
      <c r="FP9" s="134"/>
      <c r="FQ9" s="134"/>
      <c r="FR9" s="134"/>
      <c r="FS9" s="134"/>
      <c r="FT9" s="134"/>
      <c r="FU9" s="134"/>
      <c r="FV9" s="134"/>
      <c r="FW9" s="134"/>
      <c r="FX9" s="134"/>
      <c r="FY9" s="135"/>
      <c r="FZ9" s="133" t="s">
        <v>16</v>
      </c>
      <c r="GA9" s="134"/>
      <c r="GB9" s="134"/>
      <c r="GC9" s="134"/>
      <c r="GD9" s="134"/>
      <c r="GE9" s="134"/>
      <c r="GF9" s="134"/>
      <c r="GG9" s="134"/>
      <c r="GH9" s="134"/>
      <c r="GI9" s="134"/>
      <c r="GJ9" s="134"/>
      <c r="GK9" s="134"/>
      <c r="GL9" s="134"/>
      <c r="GM9" s="134"/>
      <c r="GN9" s="134"/>
      <c r="GO9" s="134"/>
      <c r="GP9" s="134"/>
      <c r="GQ9" s="134"/>
      <c r="GR9" s="134"/>
      <c r="GS9" s="134"/>
      <c r="GT9" s="134"/>
      <c r="GU9" s="134"/>
      <c r="GV9" s="134"/>
      <c r="GW9" s="134"/>
      <c r="GX9" s="134"/>
      <c r="GY9" s="134"/>
      <c r="GZ9" s="134"/>
      <c r="HA9" s="134"/>
      <c r="HB9" s="134"/>
      <c r="HC9" s="134"/>
      <c r="HD9" s="134"/>
      <c r="HE9" s="134"/>
      <c r="HF9" s="134"/>
      <c r="HG9" s="134"/>
      <c r="HH9" s="134"/>
      <c r="HI9" s="134"/>
      <c r="HJ9" s="134"/>
      <c r="HK9" s="134"/>
      <c r="HL9" s="134"/>
      <c r="HM9" s="134"/>
      <c r="HN9" s="134"/>
      <c r="HO9" s="134"/>
      <c r="HP9" s="134"/>
      <c r="HQ9" s="134"/>
      <c r="HR9" s="135"/>
      <c r="ID9" s="133" t="s">
        <v>17</v>
      </c>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c r="JR9" s="134"/>
      <c r="JS9" s="134"/>
      <c r="JT9" s="134"/>
      <c r="JU9" s="134"/>
      <c r="JV9" s="135"/>
      <c r="JW9" s="133" t="s">
        <v>18</v>
      </c>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c r="LK9" s="134"/>
      <c r="LL9" s="134"/>
      <c r="LM9" s="134"/>
      <c r="LN9" s="134"/>
      <c r="LO9" s="135"/>
      <c r="LP9" s="133" t="s">
        <v>19</v>
      </c>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134"/>
      <c r="ND9" s="134"/>
      <c r="NE9" s="134"/>
      <c r="NF9" s="134"/>
      <c r="NG9" s="134"/>
      <c r="NH9" s="135"/>
      <c r="NI9" s="3"/>
      <c r="NJ9" s="140" t="s">
        <v>20</v>
      </c>
      <c r="NK9" s="141"/>
      <c r="NL9" s="142" t="s">
        <v>21</v>
      </c>
      <c r="NM9" s="142"/>
      <c r="NN9" s="142"/>
      <c r="NO9" s="142"/>
      <c r="NP9" s="142"/>
      <c r="NQ9" s="142"/>
      <c r="NR9" s="142"/>
      <c r="NS9" s="142"/>
      <c r="NT9" s="142"/>
      <c r="NU9" s="142"/>
      <c r="NV9" s="142"/>
      <c r="NW9" s="143"/>
      <c r="NX9" s="3"/>
    </row>
    <row r="10" spans="1:388" ht="18.75" customHeight="1" x14ac:dyDescent="0.15">
      <c r="A10" s="2"/>
      <c r="B10" s="128" t="str">
        <f>データ!P6</f>
        <v>指定管理者(利用料金制)</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30"/>
      <c r="AU10" s="112">
        <f>データ!Q6</f>
        <v>17</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28" t="str">
        <f>データ!R6</f>
        <v>対象</v>
      </c>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30"/>
      <c r="EG10" s="128" t="str">
        <f>データ!S6</f>
        <v>ド 訓</v>
      </c>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29"/>
      <c r="FN10" s="129"/>
      <c r="FO10" s="129"/>
      <c r="FP10" s="129"/>
      <c r="FQ10" s="129"/>
      <c r="FR10" s="129"/>
      <c r="FS10" s="129"/>
      <c r="FT10" s="129"/>
      <c r="FU10" s="129"/>
      <c r="FV10" s="129"/>
      <c r="FW10" s="129"/>
      <c r="FX10" s="129"/>
      <c r="FY10" s="130"/>
      <c r="FZ10" s="128" t="str">
        <f>データ!T6</f>
        <v>救 臨 へ</v>
      </c>
      <c r="GA10" s="129"/>
      <c r="GB10" s="129"/>
      <c r="GC10" s="129"/>
      <c r="GD10" s="129"/>
      <c r="GE10" s="129"/>
      <c r="GF10" s="129"/>
      <c r="GG10" s="129"/>
      <c r="GH10" s="129"/>
      <c r="GI10" s="129"/>
      <c r="GJ10" s="129"/>
      <c r="GK10" s="129"/>
      <c r="GL10" s="129"/>
      <c r="GM10" s="129"/>
      <c r="GN10" s="129"/>
      <c r="GO10" s="129"/>
      <c r="GP10" s="129"/>
      <c r="GQ10" s="129"/>
      <c r="GR10" s="129"/>
      <c r="GS10" s="129"/>
      <c r="GT10" s="129"/>
      <c r="GU10" s="129"/>
      <c r="GV10" s="129"/>
      <c r="GW10" s="129"/>
      <c r="GX10" s="129"/>
      <c r="GY10" s="129"/>
      <c r="GZ10" s="129"/>
      <c r="HA10" s="129"/>
      <c r="HB10" s="129"/>
      <c r="HC10" s="129"/>
      <c r="HD10" s="129"/>
      <c r="HE10" s="129"/>
      <c r="HF10" s="129"/>
      <c r="HG10" s="129"/>
      <c r="HH10" s="129"/>
      <c r="HI10" s="129"/>
      <c r="HJ10" s="129"/>
      <c r="HK10" s="129"/>
      <c r="HL10" s="129"/>
      <c r="HM10" s="129"/>
      <c r="HN10" s="129"/>
      <c r="HO10" s="129"/>
      <c r="HP10" s="129"/>
      <c r="HQ10" s="129"/>
      <c r="HR10" s="130"/>
      <c r="ID10" s="112" t="str">
        <f>データ!AC6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t="str">
        <f>データ!AD6</f>
        <v>-</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データ!AE6</f>
        <v>170</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36" t="s">
        <v>22</v>
      </c>
      <c r="NK10" s="137"/>
      <c r="NL10" s="131" t="s">
        <v>23</v>
      </c>
      <c r="NM10" s="131"/>
      <c r="NN10" s="131"/>
      <c r="NO10" s="131"/>
      <c r="NP10" s="131"/>
      <c r="NQ10" s="131"/>
      <c r="NR10" s="131"/>
      <c r="NS10" s="131"/>
      <c r="NT10" s="131"/>
      <c r="NU10" s="131"/>
      <c r="NV10" s="131"/>
      <c r="NW10" s="132"/>
      <c r="NX10" s="3"/>
    </row>
    <row r="11" spans="1:388" ht="18.75" customHeight="1" x14ac:dyDescent="0.15">
      <c r="A11" s="2"/>
      <c r="B11" s="133" t="s">
        <v>24</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5"/>
      <c r="AU11" s="133" t="s">
        <v>25</v>
      </c>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5"/>
      <c r="CN11" s="133" t="s">
        <v>26</v>
      </c>
      <c r="CO11" s="134"/>
      <c r="CP11" s="134"/>
      <c r="CQ11" s="134"/>
      <c r="CR11" s="134"/>
      <c r="CS11" s="134"/>
      <c r="CT11" s="134"/>
      <c r="CU11" s="134"/>
      <c r="CV11" s="134"/>
      <c r="CW11" s="134"/>
      <c r="CX11" s="134"/>
      <c r="CY11" s="134"/>
      <c r="CZ11" s="134"/>
      <c r="DA11" s="134"/>
      <c r="DB11" s="134"/>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5"/>
      <c r="EG11" s="133" t="s">
        <v>27</v>
      </c>
      <c r="EH11" s="134"/>
      <c r="EI11" s="134"/>
      <c r="EJ11" s="134"/>
      <c r="EK11" s="134"/>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c r="FU11" s="134"/>
      <c r="FV11" s="134"/>
      <c r="FW11" s="134"/>
      <c r="FX11" s="134"/>
      <c r="FY11" s="135"/>
      <c r="FZ11" s="133" t="s">
        <v>28</v>
      </c>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c r="HD11" s="134"/>
      <c r="HE11" s="134"/>
      <c r="HF11" s="134"/>
      <c r="HG11" s="134"/>
      <c r="HH11" s="134"/>
      <c r="HI11" s="134"/>
      <c r="HJ11" s="134"/>
      <c r="HK11" s="134"/>
      <c r="HL11" s="134"/>
      <c r="HM11" s="134"/>
      <c r="HN11" s="134"/>
      <c r="HO11" s="134"/>
      <c r="HP11" s="134"/>
      <c r="HQ11" s="134"/>
      <c r="HR11" s="135"/>
      <c r="ID11" s="133" t="s">
        <v>29</v>
      </c>
      <c r="IE11" s="134"/>
      <c r="IF11" s="134"/>
      <c r="IG11" s="134"/>
      <c r="IH11" s="134"/>
      <c r="II11" s="134"/>
      <c r="IJ11" s="134"/>
      <c r="IK11" s="134"/>
      <c r="IL11" s="134"/>
      <c r="IM11" s="134"/>
      <c r="IN11" s="134"/>
      <c r="IO11" s="134"/>
      <c r="IP11" s="134"/>
      <c r="IQ11" s="134"/>
      <c r="IR11" s="134"/>
      <c r="IS11" s="134"/>
      <c r="IT11" s="134"/>
      <c r="IU11" s="134"/>
      <c r="IV11" s="134"/>
      <c r="IW11" s="134"/>
      <c r="IX11" s="134"/>
      <c r="IY11" s="134"/>
      <c r="IZ11" s="134"/>
      <c r="JA11" s="134"/>
      <c r="JB11" s="134"/>
      <c r="JC11" s="134"/>
      <c r="JD11" s="134"/>
      <c r="JE11" s="134"/>
      <c r="JF11" s="134"/>
      <c r="JG11" s="134"/>
      <c r="JH11" s="134"/>
      <c r="JI11" s="134"/>
      <c r="JJ11" s="134"/>
      <c r="JK11" s="134"/>
      <c r="JL11" s="134"/>
      <c r="JM11" s="134"/>
      <c r="JN11" s="134"/>
      <c r="JO11" s="134"/>
      <c r="JP11" s="134"/>
      <c r="JQ11" s="134"/>
      <c r="JR11" s="134"/>
      <c r="JS11" s="134"/>
      <c r="JT11" s="134"/>
      <c r="JU11" s="134"/>
      <c r="JV11" s="135"/>
      <c r="JW11" s="133" t="s">
        <v>30</v>
      </c>
      <c r="JX11" s="134"/>
      <c r="JY11" s="134"/>
      <c r="JZ11" s="134"/>
      <c r="KA11" s="134"/>
      <c r="KB11" s="134"/>
      <c r="KC11" s="134"/>
      <c r="KD11" s="134"/>
      <c r="KE11" s="134"/>
      <c r="KF11" s="134"/>
      <c r="KG11" s="134"/>
      <c r="KH11" s="134"/>
      <c r="KI11" s="134"/>
      <c r="KJ11" s="134"/>
      <c r="KK11" s="134"/>
      <c r="KL11" s="134"/>
      <c r="KM11" s="134"/>
      <c r="KN11" s="134"/>
      <c r="KO11" s="134"/>
      <c r="KP11" s="134"/>
      <c r="KQ11" s="134"/>
      <c r="KR11" s="134"/>
      <c r="KS11" s="134"/>
      <c r="KT11" s="134"/>
      <c r="KU11" s="134"/>
      <c r="KV11" s="134"/>
      <c r="KW11" s="134"/>
      <c r="KX11" s="134"/>
      <c r="KY11" s="134"/>
      <c r="KZ11" s="134"/>
      <c r="LA11" s="134"/>
      <c r="LB11" s="134"/>
      <c r="LC11" s="134"/>
      <c r="LD11" s="134"/>
      <c r="LE11" s="134"/>
      <c r="LF11" s="134"/>
      <c r="LG11" s="134"/>
      <c r="LH11" s="134"/>
      <c r="LI11" s="134"/>
      <c r="LJ11" s="134"/>
      <c r="LK11" s="134"/>
      <c r="LL11" s="134"/>
      <c r="LM11" s="134"/>
      <c r="LN11" s="134"/>
      <c r="LO11" s="135"/>
      <c r="LP11" s="133" t="s">
        <v>31</v>
      </c>
      <c r="LQ11" s="134"/>
      <c r="LR11" s="134"/>
      <c r="LS11" s="134"/>
      <c r="LT11" s="134"/>
      <c r="LU11" s="134"/>
      <c r="LV11" s="134"/>
      <c r="LW11" s="134"/>
      <c r="LX11" s="134"/>
      <c r="LY11" s="134"/>
      <c r="LZ11" s="134"/>
      <c r="MA11" s="134"/>
      <c r="MB11" s="134"/>
      <c r="MC11" s="134"/>
      <c r="MD11" s="134"/>
      <c r="ME11" s="134"/>
      <c r="MF11" s="134"/>
      <c r="MG11" s="134"/>
      <c r="MH11" s="134"/>
      <c r="MI11" s="134"/>
      <c r="MJ11" s="134"/>
      <c r="MK11" s="134"/>
      <c r="ML11" s="134"/>
      <c r="MM11" s="134"/>
      <c r="MN11" s="134"/>
      <c r="MO11" s="134"/>
      <c r="MP11" s="134"/>
      <c r="MQ11" s="134"/>
      <c r="MR11" s="134"/>
      <c r="MS11" s="134"/>
      <c r="MT11" s="134"/>
      <c r="MU11" s="134"/>
      <c r="MV11" s="134"/>
      <c r="MW11" s="134"/>
      <c r="MX11" s="134"/>
      <c r="MY11" s="134"/>
      <c r="MZ11" s="134"/>
      <c r="NA11" s="134"/>
      <c r="NB11" s="134"/>
      <c r="NC11" s="134"/>
      <c r="ND11" s="134"/>
      <c r="NE11" s="134"/>
      <c r="NF11" s="134"/>
      <c r="NG11" s="134"/>
      <c r="NH11" s="135"/>
      <c r="NI11" s="5"/>
      <c r="NJ11" s="3"/>
      <c r="NK11" s="3"/>
      <c r="NL11" s="3"/>
      <c r="NM11" s="3"/>
      <c r="NN11" s="3"/>
      <c r="NO11" s="3"/>
      <c r="NP11" s="3"/>
      <c r="NQ11" s="3"/>
      <c r="NR11" s="3"/>
      <c r="NS11" s="3"/>
      <c r="NT11" s="3"/>
      <c r="NU11" s="3"/>
      <c r="NV11" s="3"/>
      <c r="NW11" s="3"/>
      <c r="NX11" s="3"/>
    </row>
    <row r="12" spans="1:388" ht="18.75" customHeight="1" x14ac:dyDescent="0.15">
      <c r="A12" s="2"/>
      <c r="B12" s="112" t="str">
        <f>データ!U6</f>
        <v>-</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10029</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28" t="str">
        <f>データ!W6</f>
        <v>-</v>
      </c>
      <c r="CO12" s="129"/>
      <c r="CP12" s="129"/>
      <c r="CQ12" s="129"/>
      <c r="CR12" s="129"/>
      <c r="CS12" s="129"/>
      <c r="CT12" s="129"/>
      <c r="CU12" s="129"/>
      <c r="CV12" s="129"/>
      <c r="CW12" s="129"/>
      <c r="CX12" s="129"/>
      <c r="CY12" s="129"/>
      <c r="CZ12" s="129"/>
      <c r="DA12" s="129"/>
      <c r="DB12" s="129"/>
      <c r="DC12" s="129"/>
      <c r="DD12" s="129"/>
      <c r="DE12" s="129"/>
      <c r="DF12" s="129"/>
      <c r="DG12" s="129"/>
      <c r="DH12" s="129"/>
      <c r="DI12" s="129"/>
      <c r="DJ12" s="129"/>
      <c r="DK12" s="129"/>
      <c r="DL12" s="129"/>
      <c r="DM12" s="129"/>
      <c r="DN12" s="129"/>
      <c r="DO12" s="129"/>
      <c r="DP12" s="129"/>
      <c r="DQ12" s="129"/>
      <c r="DR12" s="129"/>
      <c r="DS12" s="129"/>
      <c r="DT12" s="129"/>
      <c r="DU12" s="129"/>
      <c r="DV12" s="129"/>
      <c r="DW12" s="129"/>
      <c r="DX12" s="129"/>
      <c r="DY12" s="129"/>
      <c r="DZ12" s="129"/>
      <c r="EA12" s="129"/>
      <c r="EB12" s="129"/>
      <c r="EC12" s="129"/>
      <c r="ED12" s="129"/>
      <c r="EE12" s="129"/>
      <c r="EF12" s="130"/>
      <c r="EG12" s="128" t="str">
        <f>データ!X6</f>
        <v>第２種該当</v>
      </c>
      <c r="EH12" s="129"/>
      <c r="EI12" s="129"/>
      <c r="EJ12" s="129"/>
      <c r="EK12" s="129"/>
      <c r="EL12" s="129"/>
      <c r="EM12" s="129"/>
      <c r="EN12" s="129"/>
      <c r="EO12" s="129"/>
      <c r="EP12" s="129"/>
      <c r="EQ12" s="129"/>
      <c r="ER12" s="129"/>
      <c r="ES12" s="129"/>
      <c r="ET12" s="129"/>
      <c r="EU12" s="129"/>
      <c r="EV12" s="129"/>
      <c r="EW12" s="129"/>
      <c r="EX12" s="129"/>
      <c r="EY12" s="129"/>
      <c r="EZ12" s="129"/>
      <c r="FA12" s="129"/>
      <c r="FB12" s="129"/>
      <c r="FC12" s="129"/>
      <c r="FD12" s="129"/>
      <c r="FE12" s="129"/>
      <c r="FF12" s="129"/>
      <c r="FG12" s="129"/>
      <c r="FH12" s="129"/>
      <c r="FI12" s="129"/>
      <c r="FJ12" s="129"/>
      <c r="FK12" s="129"/>
      <c r="FL12" s="129"/>
      <c r="FM12" s="129"/>
      <c r="FN12" s="129"/>
      <c r="FO12" s="129"/>
      <c r="FP12" s="129"/>
      <c r="FQ12" s="129"/>
      <c r="FR12" s="129"/>
      <c r="FS12" s="129"/>
      <c r="FT12" s="129"/>
      <c r="FU12" s="129"/>
      <c r="FV12" s="129"/>
      <c r="FW12" s="129"/>
      <c r="FX12" s="129"/>
      <c r="FY12" s="130"/>
      <c r="FZ12" s="128" t="str">
        <f>データ!Y6</f>
        <v>１０：１</v>
      </c>
      <c r="GA12" s="129"/>
      <c r="GB12" s="129"/>
      <c r="GC12" s="129"/>
      <c r="GD12" s="129"/>
      <c r="GE12" s="129"/>
      <c r="GF12" s="129"/>
      <c r="GG12" s="129"/>
      <c r="GH12" s="129"/>
      <c r="GI12" s="129"/>
      <c r="GJ12" s="129"/>
      <c r="GK12" s="129"/>
      <c r="GL12" s="129"/>
      <c r="GM12" s="129"/>
      <c r="GN12" s="129"/>
      <c r="GO12" s="129"/>
      <c r="GP12" s="129"/>
      <c r="GQ12" s="129"/>
      <c r="GR12" s="129"/>
      <c r="GS12" s="129"/>
      <c r="GT12" s="129"/>
      <c r="GU12" s="129"/>
      <c r="GV12" s="129"/>
      <c r="GW12" s="129"/>
      <c r="GX12" s="129"/>
      <c r="GY12" s="129"/>
      <c r="GZ12" s="129"/>
      <c r="HA12" s="129"/>
      <c r="HB12" s="129"/>
      <c r="HC12" s="129"/>
      <c r="HD12" s="129"/>
      <c r="HE12" s="129"/>
      <c r="HF12" s="129"/>
      <c r="HG12" s="129"/>
      <c r="HH12" s="129"/>
      <c r="HI12" s="129"/>
      <c r="HJ12" s="129"/>
      <c r="HK12" s="129"/>
      <c r="HL12" s="129"/>
      <c r="HM12" s="129"/>
      <c r="HN12" s="129"/>
      <c r="HO12" s="129"/>
      <c r="HP12" s="129"/>
      <c r="HQ12" s="129"/>
      <c r="HR12" s="130"/>
      <c r="ID12" s="112">
        <f>データ!AF6</f>
        <v>97</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f>データ!AG6</f>
        <v>51</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データ!AH6</f>
        <v>148</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5"/>
      <c r="NJ12" s="3"/>
      <c r="NK12" s="3"/>
      <c r="NL12" s="3"/>
      <c r="NM12" s="3"/>
      <c r="NN12" s="3"/>
      <c r="NO12" s="3"/>
      <c r="NP12" s="3"/>
      <c r="NQ12" s="3"/>
      <c r="NR12" s="3"/>
      <c r="NS12" s="3"/>
      <c r="NT12" s="3"/>
      <c r="NU12" s="3"/>
      <c r="NV12" s="3"/>
      <c r="NW12" s="3"/>
      <c r="NX12" s="3"/>
    </row>
    <row r="13" spans="1:388" ht="17.25" customHeight="1" x14ac:dyDescent="0.2">
      <c r="A13" s="2"/>
      <c r="B13" s="115" t="s">
        <v>32</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5"/>
      <c r="NJ13" s="6"/>
      <c r="NK13" s="6"/>
      <c r="NL13" s="6"/>
      <c r="NM13" s="6"/>
      <c r="NN13" s="6"/>
      <c r="NO13" s="6"/>
      <c r="NP13" s="6"/>
      <c r="NQ13" s="6"/>
      <c r="NR13" s="6"/>
      <c r="NS13" s="6"/>
      <c r="NT13" s="6"/>
      <c r="NU13" s="6"/>
      <c r="NV13" s="6"/>
      <c r="NW13" s="6"/>
      <c r="NX13" s="6"/>
    </row>
    <row r="14" spans="1:388" ht="17.25" customHeight="1" x14ac:dyDescent="0.15">
      <c r="A14" s="2"/>
      <c r="B14" s="115" t="s">
        <v>33</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6" t="s">
        <v>36</v>
      </c>
      <c r="NK16" s="117"/>
      <c r="NL16" s="117"/>
      <c r="NM16" s="117"/>
      <c r="NN16" s="118"/>
      <c r="NO16" s="119" t="s">
        <v>37</v>
      </c>
      <c r="NP16" s="120"/>
      <c r="NQ16" s="120"/>
      <c r="NR16" s="120"/>
      <c r="NS16" s="121"/>
      <c r="NT16" s="119" t="s">
        <v>38</v>
      </c>
      <c r="NU16" s="120"/>
      <c r="NV16" s="120"/>
      <c r="NW16" s="120"/>
      <c r="NX16" s="121"/>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5" t="s">
        <v>39</v>
      </c>
      <c r="NK17" s="126"/>
      <c r="NL17" s="126"/>
      <c r="NM17" s="126"/>
      <c r="NN17" s="127"/>
      <c r="NO17" s="122"/>
      <c r="NP17" s="123"/>
      <c r="NQ17" s="123"/>
      <c r="NR17" s="123"/>
      <c r="NS17" s="124"/>
      <c r="NT17" s="122"/>
      <c r="NU17" s="123"/>
      <c r="NV17" s="123"/>
      <c r="NW17" s="123"/>
      <c r="NX17" s="124"/>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8" t="s">
        <v>63</v>
      </c>
      <c r="NU18" s="109"/>
      <c r="NV18" s="109"/>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10"/>
      <c r="NU19" s="111"/>
      <c r="NV19" s="111"/>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194</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86.3</v>
      </c>
      <c r="Q33" s="70"/>
      <c r="R33" s="70"/>
      <c r="S33" s="70"/>
      <c r="T33" s="70"/>
      <c r="U33" s="70"/>
      <c r="V33" s="70"/>
      <c r="W33" s="70"/>
      <c r="X33" s="70"/>
      <c r="Y33" s="70"/>
      <c r="Z33" s="70"/>
      <c r="AA33" s="70"/>
      <c r="AB33" s="70"/>
      <c r="AC33" s="70"/>
      <c r="AD33" s="71"/>
      <c r="AE33" s="69">
        <f>データ!AJ7</f>
        <v>85.9</v>
      </c>
      <c r="AF33" s="70"/>
      <c r="AG33" s="70"/>
      <c r="AH33" s="70"/>
      <c r="AI33" s="70"/>
      <c r="AJ33" s="70"/>
      <c r="AK33" s="70"/>
      <c r="AL33" s="70"/>
      <c r="AM33" s="70"/>
      <c r="AN33" s="70"/>
      <c r="AO33" s="70"/>
      <c r="AP33" s="70"/>
      <c r="AQ33" s="70"/>
      <c r="AR33" s="70"/>
      <c r="AS33" s="71"/>
      <c r="AT33" s="69">
        <f>データ!AK7</f>
        <v>91.4</v>
      </c>
      <c r="AU33" s="70"/>
      <c r="AV33" s="70"/>
      <c r="AW33" s="70"/>
      <c r="AX33" s="70"/>
      <c r="AY33" s="70"/>
      <c r="AZ33" s="70"/>
      <c r="BA33" s="70"/>
      <c r="BB33" s="70"/>
      <c r="BC33" s="70"/>
      <c r="BD33" s="70"/>
      <c r="BE33" s="70"/>
      <c r="BF33" s="70"/>
      <c r="BG33" s="70"/>
      <c r="BH33" s="71"/>
      <c r="BI33" s="69">
        <f>データ!AL7</f>
        <v>88.1</v>
      </c>
      <c r="BJ33" s="70"/>
      <c r="BK33" s="70"/>
      <c r="BL33" s="70"/>
      <c r="BM33" s="70"/>
      <c r="BN33" s="70"/>
      <c r="BO33" s="70"/>
      <c r="BP33" s="70"/>
      <c r="BQ33" s="70"/>
      <c r="BR33" s="70"/>
      <c r="BS33" s="70"/>
      <c r="BT33" s="70"/>
      <c r="BU33" s="70"/>
      <c r="BV33" s="70"/>
      <c r="BW33" s="71"/>
      <c r="BX33" s="69">
        <f>データ!AM7</f>
        <v>90.5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80.7</v>
      </c>
      <c r="DE33" s="70"/>
      <c r="DF33" s="70"/>
      <c r="DG33" s="70"/>
      <c r="DH33" s="70"/>
      <c r="DI33" s="70"/>
      <c r="DJ33" s="70"/>
      <c r="DK33" s="70"/>
      <c r="DL33" s="70"/>
      <c r="DM33" s="70"/>
      <c r="DN33" s="70"/>
      <c r="DO33" s="70"/>
      <c r="DP33" s="70"/>
      <c r="DQ33" s="70"/>
      <c r="DR33" s="71"/>
      <c r="DS33" s="69">
        <f>データ!AU7</f>
        <v>79.5</v>
      </c>
      <c r="DT33" s="70"/>
      <c r="DU33" s="70"/>
      <c r="DV33" s="70"/>
      <c r="DW33" s="70"/>
      <c r="DX33" s="70"/>
      <c r="DY33" s="70"/>
      <c r="DZ33" s="70"/>
      <c r="EA33" s="70"/>
      <c r="EB33" s="70"/>
      <c r="EC33" s="70"/>
      <c r="ED33" s="70"/>
      <c r="EE33" s="70"/>
      <c r="EF33" s="70"/>
      <c r="EG33" s="71"/>
      <c r="EH33" s="69">
        <f>データ!AV7</f>
        <v>86</v>
      </c>
      <c r="EI33" s="70"/>
      <c r="EJ33" s="70"/>
      <c r="EK33" s="70"/>
      <c r="EL33" s="70"/>
      <c r="EM33" s="70"/>
      <c r="EN33" s="70"/>
      <c r="EO33" s="70"/>
      <c r="EP33" s="70"/>
      <c r="EQ33" s="70"/>
      <c r="ER33" s="70"/>
      <c r="ES33" s="70"/>
      <c r="ET33" s="70"/>
      <c r="EU33" s="70"/>
      <c r="EV33" s="71"/>
      <c r="EW33" s="69">
        <f>データ!AW7</f>
        <v>82.4</v>
      </c>
      <c r="EX33" s="70"/>
      <c r="EY33" s="70"/>
      <c r="EZ33" s="70"/>
      <c r="FA33" s="70"/>
      <c r="FB33" s="70"/>
      <c r="FC33" s="70"/>
      <c r="FD33" s="70"/>
      <c r="FE33" s="70"/>
      <c r="FF33" s="70"/>
      <c r="FG33" s="70"/>
      <c r="FH33" s="70"/>
      <c r="FI33" s="70"/>
      <c r="FJ33" s="70"/>
      <c r="FK33" s="71"/>
      <c r="FL33" s="69">
        <f>データ!AX7</f>
        <v>85.2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80.400000000000006</v>
      </c>
      <c r="GS33" s="70"/>
      <c r="GT33" s="70"/>
      <c r="GU33" s="70"/>
      <c r="GV33" s="70"/>
      <c r="GW33" s="70"/>
      <c r="GX33" s="70"/>
      <c r="GY33" s="70"/>
      <c r="GZ33" s="70"/>
      <c r="HA33" s="70"/>
      <c r="HB33" s="70"/>
      <c r="HC33" s="70"/>
      <c r="HD33" s="70"/>
      <c r="HE33" s="70"/>
      <c r="HF33" s="71"/>
      <c r="HG33" s="69">
        <f>データ!BF7</f>
        <v>79.2</v>
      </c>
      <c r="HH33" s="70"/>
      <c r="HI33" s="70"/>
      <c r="HJ33" s="70"/>
      <c r="HK33" s="70"/>
      <c r="HL33" s="70"/>
      <c r="HM33" s="70"/>
      <c r="HN33" s="70"/>
      <c r="HO33" s="70"/>
      <c r="HP33" s="70"/>
      <c r="HQ33" s="70"/>
      <c r="HR33" s="70"/>
      <c r="HS33" s="70"/>
      <c r="HT33" s="70"/>
      <c r="HU33" s="71"/>
      <c r="HV33" s="69">
        <f>データ!BG7</f>
        <v>85.7</v>
      </c>
      <c r="HW33" s="70"/>
      <c r="HX33" s="70"/>
      <c r="HY33" s="70"/>
      <c r="HZ33" s="70"/>
      <c r="IA33" s="70"/>
      <c r="IB33" s="70"/>
      <c r="IC33" s="70"/>
      <c r="ID33" s="70"/>
      <c r="IE33" s="70"/>
      <c r="IF33" s="70"/>
      <c r="IG33" s="70"/>
      <c r="IH33" s="70"/>
      <c r="II33" s="70"/>
      <c r="IJ33" s="71"/>
      <c r="IK33" s="69">
        <f>データ!BH7</f>
        <v>82.1</v>
      </c>
      <c r="IL33" s="70"/>
      <c r="IM33" s="70"/>
      <c r="IN33" s="70"/>
      <c r="IO33" s="70"/>
      <c r="IP33" s="70"/>
      <c r="IQ33" s="70"/>
      <c r="IR33" s="70"/>
      <c r="IS33" s="70"/>
      <c r="IT33" s="70"/>
      <c r="IU33" s="70"/>
      <c r="IV33" s="70"/>
      <c r="IW33" s="70"/>
      <c r="IX33" s="70"/>
      <c r="IY33" s="71"/>
      <c r="IZ33" s="69">
        <f>データ!BI7</f>
        <v>84.9</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62</v>
      </c>
      <c r="KG33" s="70"/>
      <c r="KH33" s="70"/>
      <c r="KI33" s="70"/>
      <c r="KJ33" s="70"/>
      <c r="KK33" s="70"/>
      <c r="KL33" s="70"/>
      <c r="KM33" s="70"/>
      <c r="KN33" s="70"/>
      <c r="KO33" s="70"/>
      <c r="KP33" s="70"/>
      <c r="KQ33" s="70"/>
      <c r="KR33" s="70"/>
      <c r="KS33" s="70"/>
      <c r="KT33" s="71"/>
      <c r="KU33" s="69">
        <f>データ!BQ7</f>
        <v>59.9</v>
      </c>
      <c r="KV33" s="70"/>
      <c r="KW33" s="70"/>
      <c r="KX33" s="70"/>
      <c r="KY33" s="70"/>
      <c r="KZ33" s="70"/>
      <c r="LA33" s="70"/>
      <c r="LB33" s="70"/>
      <c r="LC33" s="70"/>
      <c r="LD33" s="70"/>
      <c r="LE33" s="70"/>
      <c r="LF33" s="70"/>
      <c r="LG33" s="70"/>
      <c r="LH33" s="70"/>
      <c r="LI33" s="71"/>
      <c r="LJ33" s="69">
        <f>データ!BR7</f>
        <v>68</v>
      </c>
      <c r="LK33" s="70"/>
      <c r="LL33" s="70"/>
      <c r="LM33" s="70"/>
      <c r="LN33" s="70"/>
      <c r="LO33" s="70"/>
      <c r="LP33" s="70"/>
      <c r="LQ33" s="70"/>
      <c r="LR33" s="70"/>
      <c r="LS33" s="70"/>
      <c r="LT33" s="70"/>
      <c r="LU33" s="70"/>
      <c r="LV33" s="70"/>
      <c r="LW33" s="70"/>
      <c r="LX33" s="71"/>
      <c r="LY33" s="69">
        <f>データ!BS7</f>
        <v>66</v>
      </c>
      <c r="LZ33" s="70"/>
      <c r="MA33" s="70"/>
      <c r="MB33" s="70"/>
      <c r="MC33" s="70"/>
      <c r="MD33" s="70"/>
      <c r="ME33" s="70"/>
      <c r="MF33" s="70"/>
      <c r="MG33" s="70"/>
      <c r="MH33" s="70"/>
      <c r="MI33" s="70"/>
      <c r="MJ33" s="70"/>
      <c r="MK33" s="70"/>
      <c r="ML33" s="70"/>
      <c r="MM33" s="71"/>
      <c r="MN33" s="69">
        <f>データ!BT7</f>
        <v>69.400000000000006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96.9</v>
      </c>
      <c r="Q34" s="70"/>
      <c r="R34" s="70"/>
      <c r="S34" s="70"/>
      <c r="T34" s="70"/>
      <c r="U34" s="70"/>
      <c r="V34" s="70"/>
      <c r="W34" s="70"/>
      <c r="X34" s="70"/>
      <c r="Y34" s="70"/>
      <c r="Z34" s="70"/>
      <c r="AA34" s="70"/>
      <c r="AB34" s="70"/>
      <c r="AC34" s="70"/>
      <c r="AD34" s="71"/>
      <c r="AE34" s="69">
        <f>データ!AO7</f>
        <v>100.6</v>
      </c>
      <c r="AF34" s="70"/>
      <c r="AG34" s="70"/>
      <c r="AH34" s="70"/>
      <c r="AI34" s="70"/>
      <c r="AJ34" s="70"/>
      <c r="AK34" s="70"/>
      <c r="AL34" s="70"/>
      <c r="AM34" s="70"/>
      <c r="AN34" s="70"/>
      <c r="AO34" s="70"/>
      <c r="AP34" s="70"/>
      <c r="AQ34" s="70"/>
      <c r="AR34" s="70"/>
      <c r="AS34" s="71"/>
      <c r="AT34" s="69">
        <f>データ!AP7</f>
        <v>105.9</v>
      </c>
      <c r="AU34" s="70"/>
      <c r="AV34" s="70"/>
      <c r="AW34" s="70"/>
      <c r="AX34" s="70"/>
      <c r="AY34" s="70"/>
      <c r="AZ34" s="70"/>
      <c r="BA34" s="70"/>
      <c r="BB34" s="70"/>
      <c r="BC34" s="70"/>
      <c r="BD34" s="70"/>
      <c r="BE34" s="70"/>
      <c r="BF34" s="70"/>
      <c r="BG34" s="70"/>
      <c r="BH34" s="71"/>
      <c r="BI34" s="69">
        <f>データ!AQ7</f>
        <v>104.3</v>
      </c>
      <c r="BJ34" s="70"/>
      <c r="BK34" s="70"/>
      <c r="BL34" s="70"/>
      <c r="BM34" s="70"/>
      <c r="BN34" s="70"/>
      <c r="BO34" s="70"/>
      <c r="BP34" s="70"/>
      <c r="BQ34" s="70"/>
      <c r="BR34" s="70"/>
      <c r="BS34" s="70"/>
      <c r="BT34" s="70"/>
      <c r="BU34" s="70"/>
      <c r="BV34" s="70"/>
      <c r="BW34" s="71"/>
      <c r="BX34" s="69">
        <f>データ!AR7</f>
        <v>96.3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84.3</v>
      </c>
      <c r="DE34" s="70"/>
      <c r="DF34" s="70"/>
      <c r="DG34" s="70"/>
      <c r="DH34" s="70"/>
      <c r="DI34" s="70"/>
      <c r="DJ34" s="70"/>
      <c r="DK34" s="70"/>
      <c r="DL34" s="70"/>
      <c r="DM34" s="70"/>
      <c r="DN34" s="70"/>
      <c r="DO34" s="70"/>
      <c r="DP34" s="70"/>
      <c r="DQ34" s="70"/>
      <c r="DR34" s="71"/>
      <c r="DS34" s="69">
        <f>データ!AZ7</f>
        <v>80.7</v>
      </c>
      <c r="DT34" s="70"/>
      <c r="DU34" s="70"/>
      <c r="DV34" s="70"/>
      <c r="DW34" s="70"/>
      <c r="DX34" s="70"/>
      <c r="DY34" s="70"/>
      <c r="DZ34" s="70"/>
      <c r="EA34" s="70"/>
      <c r="EB34" s="70"/>
      <c r="EC34" s="70"/>
      <c r="ED34" s="70"/>
      <c r="EE34" s="70"/>
      <c r="EF34" s="70"/>
      <c r="EG34" s="71"/>
      <c r="EH34" s="69">
        <f>データ!BA7</f>
        <v>82.2</v>
      </c>
      <c r="EI34" s="70"/>
      <c r="EJ34" s="70"/>
      <c r="EK34" s="70"/>
      <c r="EL34" s="70"/>
      <c r="EM34" s="70"/>
      <c r="EN34" s="70"/>
      <c r="EO34" s="70"/>
      <c r="EP34" s="70"/>
      <c r="EQ34" s="70"/>
      <c r="ER34" s="70"/>
      <c r="ES34" s="70"/>
      <c r="ET34" s="70"/>
      <c r="EU34" s="70"/>
      <c r="EV34" s="71"/>
      <c r="EW34" s="69">
        <f>データ!BB7</f>
        <v>81.7</v>
      </c>
      <c r="EX34" s="70"/>
      <c r="EY34" s="70"/>
      <c r="EZ34" s="70"/>
      <c r="FA34" s="70"/>
      <c r="FB34" s="70"/>
      <c r="FC34" s="70"/>
      <c r="FD34" s="70"/>
      <c r="FE34" s="70"/>
      <c r="FF34" s="70"/>
      <c r="FG34" s="70"/>
      <c r="FH34" s="70"/>
      <c r="FI34" s="70"/>
      <c r="FJ34" s="70"/>
      <c r="FK34" s="71"/>
      <c r="FL34" s="69">
        <f>データ!BC7</f>
        <v>81</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80.599999999999994</v>
      </c>
      <c r="GS34" s="70"/>
      <c r="GT34" s="70"/>
      <c r="GU34" s="70"/>
      <c r="GV34" s="70"/>
      <c r="GW34" s="70"/>
      <c r="GX34" s="70"/>
      <c r="GY34" s="70"/>
      <c r="GZ34" s="70"/>
      <c r="HA34" s="70"/>
      <c r="HB34" s="70"/>
      <c r="HC34" s="70"/>
      <c r="HD34" s="70"/>
      <c r="HE34" s="70"/>
      <c r="HF34" s="71"/>
      <c r="HG34" s="69">
        <f>データ!BK7</f>
        <v>77.099999999999994</v>
      </c>
      <c r="HH34" s="70"/>
      <c r="HI34" s="70"/>
      <c r="HJ34" s="70"/>
      <c r="HK34" s="70"/>
      <c r="HL34" s="70"/>
      <c r="HM34" s="70"/>
      <c r="HN34" s="70"/>
      <c r="HO34" s="70"/>
      <c r="HP34" s="70"/>
      <c r="HQ34" s="70"/>
      <c r="HR34" s="70"/>
      <c r="HS34" s="70"/>
      <c r="HT34" s="70"/>
      <c r="HU34" s="71"/>
      <c r="HV34" s="69">
        <f>データ!BL7</f>
        <v>78.599999999999994</v>
      </c>
      <c r="HW34" s="70"/>
      <c r="HX34" s="70"/>
      <c r="HY34" s="70"/>
      <c r="HZ34" s="70"/>
      <c r="IA34" s="70"/>
      <c r="IB34" s="70"/>
      <c r="IC34" s="70"/>
      <c r="ID34" s="70"/>
      <c r="IE34" s="70"/>
      <c r="IF34" s="70"/>
      <c r="IG34" s="70"/>
      <c r="IH34" s="70"/>
      <c r="II34" s="70"/>
      <c r="IJ34" s="71"/>
      <c r="IK34" s="69">
        <f>データ!BM7</f>
        <v>78.099999999999994</v>
      </c>
      <c r="IL34" s="70"/>
      <c r="IM34" s="70"/>
      <c r="IN34" s="70"/>
      <c r="IO34" s="70"/>
      <c r="IP34" s="70"/>
      <c r="IQ34" s="70"/>
      <c r="IR34" s="70"/>
      <c r="IS34" s="70"/>
      <c r="IT34" s="70"/>
      <c r="IU34" s="70"/>
      <c r="IV34" s="70"/>
      <c r="IW34" s="70"/>
      <c r="IX34" s="70"/>
      <c r="IY34" s="71"/>
      <c r="IZ34" s="69">
        <f>データ!BN7</f>
        <v>77.5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70.400000000000006</v>
      </c>
      <c r="KG34" s="70"/>
      <c r="KH34" s="70"/>
      <c r="KI34" s="70"/>
      <c r="KJ34" s="70"/>
      <c r="KK34" s="70"/>
      <c r="KL34" s="70"/>
      <c r="KM34" s="70"/>
      <c r="KN34" s="70"/>
      <c r="KO34" s="70"/>
      <c r="KP34" s="70"/>
      <c r="KQ34" s="70"/>
      <c r="KR34" s="70"/>
      <c r="KS34" s="70"/>
      <c r="KT34" s="71"/>
      <c r="KU34" s="69">
        <f>データ!BV7</f>
        <v>65.8</v>
      </c>
      <c r="KV34" s="70"/>
      <c r="KW34" s="70"/>
      <c r="KX34" s="70"/>
      <c r="KY34" s="70"/>
      <c r="KZ34" s="70"/>
      <c r="LA34" s="70"/>
      <c r="LB34" s="70"/>
      <c r="LC34" s="70"/>
      <c r="LD34" s="70"/>
      <c r="LE34" s="70"/>
      <c r="LF34" s="70"/>
      <c r="LG34" s="70"/>
      <c r="LH34" s="70"/>
      <c r="LI34" s="71"/>
      <c r="LJ34" s="69">
        <f>データ!BW7</f>
        <v>65</v>
      </c>
      <c r="LK34" s="70"/>
      <c r="LL34" s="70"/>
      <c r="LM34" s="70"/>
      <c r="LN34" s="70"/>
      <c r="LO34" s="70"/>
      <c r="LP34" s="70"/>
      <c r="LQ34" s="70"/>
      <c r="LR34" s="70"/>
      <c r="LS34" s="70"/>
      <c r="LT34" s="70"/>
      <c r="LU34" s="70"/>
      <c r="LV34" s="70"/>
      <c r="LW34" s="70"/>
      <c r="LX34" s="71"/>
      <c r="LY34" s="69">
        <f>データ!BX7</f>
        <v>63.3</v>
      </c>
      <c r="LZ34" s="70"/>
      <c r="MA34" s="70"/>
      <c r="MB34" s="70"/>
      <c r="MC34" s="70"/>
      <c r="MD34" s="70"/>
      <c r="ME34" s="70"/>
      <c r="MF34" s="70"/>
      <c r="MG34" s="70"/>
      <c r="MH34" s="70"/>
      <c r="MI34" s="70"/>
      <c r="MJ34" s="70"/>
      <c r="MK34" s="70"/>
      <c r="ML34" s="70"/>
      <c r="MM34" s="71"/>
      <c r="MN34" s="69">
        <f>データ!BY7</f>
        <v>64.7</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195</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192</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37373</v>
      </c>
      <c r="Q55" s="67"/>
      <c r="R55" s="67"/>
      <c r="S55" s="67"/>
      <c r="T55" s="67"/>
      <c r="U55" s="67"/>
      <c r="V55" s="67"/>
      <c r="W55" s="67"/>
      <c r="X55" s="67"/>
      <c r="Y55" s="67"/>
      <c r="Z55" s="67"/>
      <c r="AA55" s="67"/>
      <c r="AB55" s="67"/>
      <c r="AC55" s="67"/>
      <c r="AD55" s="68"/>
      <c r="AE55" s="66">
        <f>データ!CB7</f>
        <v>37542</v>
      </c>
      <c r="AF55" s="67"/>
      <c r="AG55" s="67"/>
      <c r="AH55" s="67"/>
      <c r="AI55" s="67"/>
      <c r="AJ55" s="67"/>
      <c r="AK55" s="67"/>
      <c r="AL55" s="67"/>
      <c r="AM55" s="67"/>
      <c r="AN55" s="67"/>
      <c r="AO55" s="67"/>
      <c r="AP55" s="67"/>
      <c r="AQ55" s="67"/>
      <c r="AR55" s="67"/>
      <c r="AS55" s="68"/>
      <c r="AT55" s="66">
        <f>データ!CC7</f>
        <v>36924</v>
      </c>
      <c r="AU55" s="67"/>
      <c r="AV55" s="67"/>
      <c r="AW55" s="67"/>
      <c r="AX55" s="67"/>
      <c r="AY55" s="67"/>
      <c r="AZ55" s="67"/>
      <c r="BA55" s="67"/>
      <c r="BB55" s="67"/>
      <c r="BC55" s="67"/>
      <c r="BD55" s="67"/>
      <c r="BE55" s="67"/>
      <c r="BF55" s="67"/>
      <c r="BG55" s="67"/>
      <c r="BH55" s="68"/>
      <c r="BI55" s="66">
        <f>データ!CD7</f>
        <v>36688</v>
      </c>
      <c r="BJ55" s="67"/>
      <c r="BK55" s="67"/>
      <c r="BL55" s="67"/>
      <c r="BM55" s="67"/>
      <c r="BN55" s="67"/>
      <c r="BO55" s="67"/>
      <c r="BP55" s="67"/>
      <c r="BQ55" s="67"/>
      <c r="BR55" s="67"/>
      <c r="BS55" s="67"/>
      <c r="BT55" s="67"/>
      <c r="BU55" s="67"/>
      <c r="BV55" s="67"/>
      <c r="BW55" s="68"/>
      <c r="BX55" s="66">
        <f>データ!CE7</f>
        <v>37312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17861</v>
      </c>
      <c r="DE55" s="67"/>
      <c r="DF55" s="67"/>
      <c r="DG55" s="67"/>
      <c r="DH55" s="67"/>
      <c r="DI55" s="67"/>
      <c r="DJ55" s="67"/>
      <c r="DK55" s="67"/>
      <c r="DL55" s="67"/>
      <c r="DM55" s="67"/>
      <c r="DN55" s="67"/>
      <c r="DO55" s="67"/>
      <c r="DP55" s="67"/>
      <c r="DQ55" s="67"/>
      <c r="DR55" s="68"/>
      <c r="DS55" s="66">
        <f>データ!CM7</f>
        <v>18781</v>
      </c>
      <c r="DT55" s="67"/>
      <c r="DU55" s="67"/>
      <c r="DV55" s="67"/>
      <c r="DW55" s="67"/>
      <c r="DX55" s="67"/>
      <c r="DY55" s="67"/>
      <c r="DZ55" s="67"/>
      <c r="EA55" s="67"/>
      <c r="EB55" s="67"/>
      <c r="EC55" s="67"/>
      <c r="ED55" s="67"/>
      <c r="EE55" s="67"/>
      <c r="EF55" s="67"/>
      <c r="EG55" s="68"/>
      <c r="EH55" s="66">
        <f>データ!CN7</f>
        <v>17318</v>
      </c>
      <c r="EI55" s="67"/>
      <c r="EJ55" s="67"/>
      <c r="EK55" s="67"/>
      <c r="EL55" s="67"/>
      <c r="EM55" s="67"/>
      <c r="EN55" s="67"/>
      <c r="EO55" s="67"/>
      <c r="EP55" s="67"/>
      <c r="EQ55" s="67"/>
      <c r="ER55" s="67"/>
      <c r="ES55" s="67"/>
      <c r="ET55" s="67"/>
      <c r="EU55" s="67"/>
      <c r="EV55" s="68"/>
      <c r="EW55" s="66">
        <f>データ!CO7</f>
        <v>17001</v>
      </c>
      <c r="EX55" s="67"/>
      <c r="EY55" s="67"/>
      <c r="EZ55" s="67"/>
      <c r="FA55" s="67"/>
      <c r="FB55" s="67"/>
      <c r="FC55" s="67"/>
      <c r="FD55" s="67"/>
      <c r="FE55" s="67"/>
      <c r="FF55" s="67"/>
      <c r="FG55" s="67"/>
      <c r="FH55" s="67"/>
      <c r="FI55" s="67"/>
      <c r="FJ55" s="67"/>
      <c r="FK55" s="68"/>
      <c r="FL55" s="66">
        <f>データ!CP7</f>
        <v>16142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64</v>
      </c>
      <c r="GS55" s="70"/>
      <c r="GT55" s="70"/>
      <c r="GU55" s="70"/>
      <c r="GV55" s="70"/>
      <c r="GW55" s="70"/>
      <c r="GX55" s="70"/>
      <c r="GY55" s="70"/>
      <c r="GZ55" s="70"/>
      <c r="HA55" s="70"/>
      <c r="HB55" s="70"/>
      <c r="HC55" s="70"/>
      <c r="HD55" s="70"/>
      <c r="HE55" s="70"/>
      <c r="HF55" s="71"/>
      <c r="HG55" s="69">
        <f>データ!CX7</f>
        <v>66.3</v>
      </c>
      <c r="HH55" s="70"/>
      <c r="HI55" s="70"/>
      <c r="HJ55" s="70"/>
      <c r="HK55" s="70"/>
      <c r="HL55" s="70"/>
      <c r="HM55" s="70"/>
      <c r="HN55" s="70"/>
      <c r="HO55" s="70"/>
      <c r="HP55" s="70"/>
      <c r="HQ55" s="70"/>
      <c r="HR55" s="70"/>
      <c r="HS55" s="70"/>
      <c r="HT55" s="70"/>
      <c r="HU55" s="71"/>
      <c r="HV55" s="69">
        <f>データ!CY7</f>
        <v>59.9</v>
      </c>
      <c r="HW55" s="70"/>
      <c r="HX55" s="70"/>
      <c r="HY55" s="70"/>
      <c r="HZ55" s="70"/>
      <c r="IA55" s="70"/>
      <c r="IB55" s="70"/>
      <c r="IC55" s="70"/>
      <c r="ID55" s="70"/>
      <c r="IE55" s="70"/>
      <c r="IF55" s="70"/>
      <c r="IG55" s="70"/>
      <c r="IH55" s="70"/>
      <c r="II55" s="70"/>
      <c r="IJ55" s="71"/>
      <c r="IK55" s="69">
        <f>データ!CZ7</f>
        <v>62.5</v>
      </c>
      <c r="IL55" s="70"/>
      <c r="IM55" s="70"/>
      <c r="IN55" s="70"/>
      <c r="IO55" s="70"/>
      <c r="IP55" s="70"/>
      <c r="IQ55" s="70"/>
      <c r="IR55" s="70"/>
      <c r="IS55" s="70"/>
      <c r="IT55" s="70"/>
      <c r="IU55" s="70"/>
      <c r="IV55" s="70"/>
      <c r="IW55" s="70"/>
      <c r="IX55" s="70"/>
      <c r="IY55" s="71"/>
      <c r="IZ55" s="69">
        <f>データ!DA7</f>
        <v>62.7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27.4</v>
      </c>
      <c r="KG55" s="70"/>
      <c r="KH55" s="70"/>
      <c r="KI55" s="70"/>
      <c r="KJ55" s="70"/>
      <c r="KK55" s="70"/>
      <c r="KL55" s="70"/>
      <c r="KM55" s="70"/>
      <c r="KN55" s="70"/>
      <c r="KO55" s="70"/>
      <c r="KP55" s="70"/>
      <c r="KQ55" s="70"/>
      <c r="KR55" s="70"/>
      <c r="KS55" s="70"/>
      <c r="KT55" s="71"/>
      <c r="KU55" s="69">
        <f>データ!DI7</f>
        <v>25.6</v>
      </c>
      <c r="KV55" s="70"/>
      <c r="KW55" s="70"/>
      <c r="KX55" s="70"/>
      <c r="KY55" s="70"/>
      <c r="KZ55" s="70"/>
      <c r="LA55" s="70"/>
      <c r="LB55" s="70"/>
      <c r="LC55" s="70"/>
      <c r="LD55" s="70"/>
      <c r="LE55" s="70"/>
      <c r="LF55" s="70"/>
      <c r="LG55" s="70"/>
      <c r="LH55" s="70"/>
      <c r="LI55" s="71"/>
      <c r="LJ55" s="69">
        <f>データ!DJ7</f>
        <v>24.2</v>
      </c>
      <c r="LK55" s="70"/>
      <c r="LL55" s="70"/>
      <c r="LM55" s="70"/>
      <c r="LN55" s="70"/>
      <c r="LO55" s="70"/>
      <c r="LP55" s="70"/>
      <c r="LQ55" s="70"/>
      <c r="LR55" s="70"/>
      <c r="LS55" s="70"/>
      <c r="LT55" s="70"/>
      <c r="LU55" s="70"/>
      <c r="LV55" s="70"/>
      <c r="LW55" s="70"/>
      <c r="LX55" s="71"/>
      <c r="LY55" s="69">
        <f>データ!DK7</f>
        <v>24.1</v>
      </c>
      <c r="LZ55" s="70"/>
      <c r="MA55" s="70"/>
      <c r="MB55" s="70"/>
      <c r="MC55" s="70"/>
      <c r="MD55" s="70"/>
      <c r="ME55" s="70"/>
      <c r="MF55" s="70"/>
      <c r="MG55" s="70"/>
      <c r="MH55" s="70"/>
      <c r="MI55" s="70"/>
      <c r="MJ55" s="70"/>
      <c r="MK55" s="70"/>
      <c r="ML55" s="70"/>
      <c r="MM55" s="71"/>
      <c r="MN55" s="69">
        <f>データ!DL7</f>
        <v>21.9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35788</v>
      </c>
      <c r="Q56" s="67"/>
      <c r="R56" s="67"/>
      <c r="S56" s="67"/>
      <c r="T56" s="67"/>
      <c r="U56" s="67"/>
      <c r="V56" s="67"/>
      <c r="W56" s="67"/>
      <c r="X56" s="67"/>
      <c r="Y56" s="67"/>
      <c r="Z56" s="67"/>
      <c r="AA56" s="67"/>
      <c r="AB56" s="67"/>
      <c r="AC56" s="67"/>
      <c r="AD56" s="68"/>
      <c r="AE56" s="66">
        <f>データ!CG7</f>
        <v>37855</v>
      </c>
      <c r="AF56" s="67"/>
      <c r="AG56" s="67"/>
      <c r="AH56" s="67"/>
      <c r="AI56" s="67"/>
      <c r="AJ56" s="67"/>
      <c r="AK56" s="67"/>
      <c r="AL56" s="67"/>
      <c r="AM56" s="67"/>
      <c r="AN56" s="67"/>
      <c r="AO56" s="67"/>
      <c r="AP56" s="67"/>
      <c r="AQ56" s="67"/>
      <c r="AR56" s="67"/>
      <c r="AS56" s="68"/>
      <c r="AT56" s="66">
        <f>データ!CH7</f>
        <v>39289</v>
      </c>
      <c r="AU56" s="67"/>
      <c r="AV56" s="67"/>
      <c r="AW56" s="67"/>
      <c r="AX56" s="67"/>
      <c r="AY56" s="67"/>
      <c r="AZ56" s="67"/>
      <c r="BA56" s="67"/>
      <c r="BB56" s="67"/>
      <c r="BC56" s="67"/>
      <c r="BD56" s="67"/>
      <c r="BE56" s="67"/>
      <c r="BF56" s="67"/>
      <c r="BG56" s="67"/>
      <c r="BH56" s="68"/>
      <c r="BI56" s="66">
        <f>データ!CI7</f>
        <v>40846</v>
      </c>
      <c r="BJ56" s="67"/>
      <c r="BK56" s="67"/>
      <c r="BL56" s="67"/>
      <c r="BM56" s="67"/>
      <c r="BN56" s="67"/>
      <c r="BO56" s="67"/>
      <c r="BP56" s="67"/>
      <c r="BQ56" s="67"/>
      <c r="BR56" s="67"/>
      <c r="BS56" s="67"/>
      <c r="BT56" s="67"/>
      <c r="BU56" s="67"/>
      <c r="BV56" s="67"/>
      <c r="BW56" s="68"/>
      <c r="BX56" s="66">
        <f>データ!CJ7</f>
        <v>41075</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10602</v>
      </c>
      <c r="DE56" s="67"/>
      <c r="DF56" s="67"/>
      <c r="DG56" s="67"/>
      <c r="DH56" s="67"/>
      <c r="DI56" s="67"/>
      <c r="DJ56" s="67"/>
      <c r="DK56" s="67"/>
      <c r="DL56" s="67"/>
      <c r="DM56" s="67"/>
      <c r="DN56" s="67"/>
      <c r="DO56" s="67"/>
      <c r="DP56" s="67"/>
      <c r="DQ56" s="67"/>
      <c r="DR56" s="68"/>
      <c r="DS56" s="66">
        <f>データ!CR7</f>
        <v>11234</v>
      </c>
      <c r="DT56" s="67"/>
      <c r="DU56" s="67"/>
      <c r="DV56" s="67"/>
      <c r="DW56" s="67"/>
      <c r="DX56" s="67"/>
      <c r="DY56" s="67"/>
      <c r="DZ56" s="67"/>
      <c r="EA56" s="67"/>
      <c r="EB56" s="67"/>
      <c r="EC56" s="67"/>
      <c r="ED56" s="67"/>
      <c r="EE56" s="67"/>
      <c r="EF56" s="67"/>
      <c r="EG56" s="68"/>
      <c r="EH56" s="66">
        <f>データ!CS7</f>
        <v>11512</v>
      </c>
      <c r="EI56" s="67"/>
      <c r="EJ56" s="67"/>
      <c r="EK56" s="67"/>
      <c r="EL56" s="67"/>
      <c r="EM56" s="67"/>
      <c r="EN56" s="67"/>
      <c r="EO56" s="67"/>
      <c r="EP56" s="67"/>
      <c r="EQ56" s="67"/>
      <c r="ER56" s="67"/>
      <c r="ES56" s="67"/>
      <c r="ET56" s="67"/>
      <c r="EU56" s="67"/>
      <c r="EV56" s="68"/>
      <c r="EW56" s="66">
        <f>データ!CT7</f>
        <v>11831</v>
      </c>
      <c r="EX56" s="67"/>
      <c r="EY56" s="67"/>
      <c r="EZ56" s="67"/>
      <c r="FA56" s="67"/>
      <c r="FB56" s="67"/>
      <c r="FC56" s="67"/>
      <c r="FD56" s="67"/>
      <c r="FE56" s="67"/>
      <c r="FF56" s="67"/>
      <c r="FG56" s="67"/>
      <c r="FH56" s="67"/>
      <c r="FI56" s="67"/>
      <c r="FJ56" s="67"/>
      <c r="FK56" s="68"/>
      <c r="FL56" s="66">
        <f>データ!CU7</f>
        <v>11652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63.3</v>
      </c>
      <c r="GS56" s="70"/>
      <c r="GT56" s="70"/>
      <c r="GU56" s="70"/>
      <c r="GV56" s="70"/>
      <c r="GW56" s="70"/>
      <c r="GX56" s="70"/>
      <c r="GY56" s="70"/>
      <c r="GZ56" s="70"/>
      <c r="HA56" s="70"/>
      <c r="HB56" s="70"/>
      <c r="HC56" s="70"/>
      <c r="HD56" s="70"/>
      <c r="HE56" s="70"/>
      <c r="HF56" s="71"/>
      <c r="HG56" s="69">
        <f>データ!DC7</f>
        <v>68.5</v>
      </c>
      <c r="HH56" s="70"/>
      <c r="HI56" s="70"/>
      <c r="HJ56" s="70"/>
      <c r="HK56" s="70"/>
      <c r="HL56" s="70"/>
      <c r="HM56" s="70"/>
      <c r="HN56" s="70"/>
      <c r="HO56" s="70"/>
      <c r="HP56" s="70"/>
      <c r="HQ56" s="70"/>
      <c r="HR56" s="70"/>
      <c r="HS56" s="70"/>
      <c r="HT56" s="70"/>
      <c r="HU56" s="71"/>
      <c r="HV56" s="69">
        <f>データ!DD7</f>
        <v>67.099999999999994</v>
      </c>
      <c r="HW56" s="70"/>
      <c r="HX56" s="70"/>
      <c r="HY56" s="70"/>
      <c r="HZ56" s="70"/>
      <c r="IA56" s="70"/>
      <c r="IB56" s="70"/>
      <c r="IC56" s="70"/>
      <c r="ID56" s="70"/>
      <c r="IE56" s="70"/>
      <c r="IF56" s="70"/>
      <c r="IG56" s="70"/>
      <c r="IH56" s="70"/>
      <c r="II56" s="70"/>
      <c r="IJ56" s="71"/>
      <c r="IK56" s="69">
        <f>データ!DE7</f>
        <v>66.900000000000006</v>
      </c>
      <c r="IL56" s="70"/>
      <c r="IM56" s="70"/>
      <c r="IN56" s="70"/>
      <c r="IO56" s="70"/>
      <c r="IP56" s="70"/>
      <c r="IQ56" s="70"/>
      <c r="IR56" s="70"/>
      <c r="IS56" s="70"/>
      <c r="IT56" s="70"/>
      <c r="IU56" s="70"/>
      <c r="IV56" s="70"/>
      <c r="IW56" s="70"/>
      <c r="IX56" s="70"/>
      <c r="IY56" s="71"/>
      <c r="IZ56" s="69">
        <f>データ!DF7</f>
        <v>68.099999999999994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17.5</v>
      </c>
      <c r="KV56" s="70"/>
      <c r="KW56" s="70"/>
      <c r="KX56" s="70"/>
      <c r="KY56" s="70"/>
      <c r="KZ56" s="70"/>
      <c r="LA56" s="70"/>
      <c r="LB56" s="70"/>
      <c r="LC56" s="70"/>
      <c r="LD56" s="70"/>
      <c r="LE56" s="70"/>
      <c r="LF56" s="70"/>
      <c r="LG56" s="70"/>
      <c r="LH56" s="70"/>
      <c r="LI56" s="71"/>
      <c r="LJ56" s="69">
        <f>データ!DO7</f>
        <v>17.3</v>
      </c>
      <c r="LK56" s="70"/>
      <c r="LL56" s="70"/>
      <c r="LM56" s="70"/>
      <c r="LN56" s="70"/>
      <c r="LO56" s="70"/>
      <c r="LP56" s="70"/>
      <c r="LQ56" s="70"/>
      <c r="LR56" s="70"/>
      <c r="LS56" s="70"/>
      <c r="LT56" s="70"/>
      <c r="LU56" s="70"/>
      <c r="LV56" s="70"/>
      <c r="LW56" s="70"/>
      <c r="LX56" s="71"/>
      <c r="LY56" s="69">
        <f>データ!DP7</f>
        <v>17.899999999999999</v>
      </c>
      <c r="LZ56" s="70"/>
      <c r="MA56" s="70"/>
      <c r="MB56" s="70"/>
      <c r="MC56" s="70"/>
      <c r="MD56" s="70"/>
      <c r="ME56" s="70"/>
      <c r="MF56" s="70"/>
      <c r="MG56" s="70"/>
      <c r="MH56" s="70"/>
      <c r="MI56" s="70"/>
      <c r="MJ56" s="70"/>
      <c r="MK56" s="70"/>
      <c r="ML56" s="70"/>
      <c r="MM56" s="71"/>
      <c r="MN56" s="69">
        <f>データ!DQ7</f>
        <v>18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193</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32.6</v>
      </c>
      <c r="Q79" s="70"/>
      <c r="R79" s="70"/>
      <c r="S79" s="70"/>
      <c r="T79" s="70"/>
      <c r="U79" s="70"/>
      <c r="V79" s="70"/>
      <c r="W79" s="70"/>
      <c r="X79" s="70"/>
      <c r="Y79" s="70"/>
      <c r="Z79" s="70"/>
      <c r="AA79" s="70"/>
      <c r="AB79" s="70"/>
      <c r="AC79" s="70"/>
      <c r="AD79" s="71"/>
      <c r="AE79" s="69">
        <f>データ!DT7</f>
        <v>44.5</v>
      </c>
      <c r="AF79" s="70"/>
      <c r="AG79" s="70"/>
      <c r="AH79" s="70"/>
      <c r="AI79" s="70"/>
      <c r="AJ79" s="70"/>
      <c r="AK79" s="70"/>
      <c r="AL79" s="70"/>
      <c r="AM79" s="70"/>
      <c r="AN79" s="70"/>
      <c r="AO79" s="70"/>
      <c r="AP79" s="70"/>
      <c r="AQ79" s="70"/>
      <c r="AR79" s="70"/>
      <c r="AS79" s="71"/>
      <c r="AT79" s="69">
        <f>データ!DU7</f>
        <v>14.8</v>
      </c>
      <c r="AU79" s="70"/>
      <c r="AV79" s="70"/>
      <c r="AW79" s="70"/>
      <c r="AX79" s="70"/>
      <c r="AY79" s="70"/>
      <c r="AZ79" s="70"/>
      <c r="BA79" s="70"/>
      <c r="BB79" s="70"/>
      <c r="BC79" s="70"/>
      <c r="BD79" s="70"/>
      <c r="BE79" s="70"/>
      <c r="BF79" s="70"/>
      <c r="BG79" s="70"/>
      <c r="BH79" s="71"/>
      <c r="BI79" s="69">
        <f>データ!DV7</f>
        <v>14.7</v>
      </c>
      <c r="BJ79" s="70"/>
      <c r="BK79" s="70"/>
      <c r="BL79" s="70"/>
      <c r="BM79" s="70"/>
      <c r="BN79" s="70"/>
      <c r="BO79" s="70"/>
      <c r="BP79" s="70"/>
      <c r="BQ79" s="70"/>
      <c r="BR79" s="70"/>
      <c r="BS79" s="70"/>
      <c r="BT79" s="70"/>
      <c r="BU79" s="70"/>
      <c r="BV79" s="70"/>
      <c r="BW79" s="71"/>
      <c r="BX79" s="69">
        <f>データ!DW7</f>
        <v>11.2</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49</v>
      </c>
      <c r="DH79" s="70"/>
      <c r="DI79" s="70"/>
      <c r="DJ79" s="70"/>
      <c r="DK79" s="70"/>
      <c r="DL79" s="70"/>
      <c r="DM79" s="70"/>
      <c r="DN79" s="70"/>
      <c r="DO79" s="70"/>
      <c r="DP79" s="70"/>
      <c r="DQ79" s="70"/>
      <c r="DR79" s="70"/>
      <c r="DS79" s="70"/>
      <c r="DT79" s="70"/>
      <c r="DU79" s="71"/>
      <c r="DV79" s="69">
        <f>データ!EE7</f>
        <v>52.3</v>
      </c>
      <c r="DW79" s="70"/>
      <c r="DX79" s="70"/>
      <c r="DY79" s="70"/>
      <c r="DZ79" s="70"/>
      <c r="EA79" s="70"/>
      <c r="EB79" s="70"/>
      <c r="EC79" s="70"/>
      <c r="ED79" s="70"/>
      <c r="EE79" s="70"/>
      <c r="EF79" s="70"/>
      <c r="EG79" s="70"/>
      <c r="EH79" s="70"/>
      <c r="EI79" s="70"/>
      <c r="EJ79" s="71"/>
      <c r="EK79" s="69">
        <f>データ!EF7</f>
        <v>55.6</v>
      </c>
      <c r="EL79" s="70"/>
      <c r="EM79" s="70"/>
      <c r="EN79" s="70"/>
      <c r="EO79" s="70"/>
      <c r="EP79" s="70"/>
      <c r="EQ79" s="70"/>
      <c r="ER79" s="70"/>
      <c r="ES79" s="70"/>
      <c r="ET79" s="70"/>
      <c r="EU79" s="70"/>
      <c r="EV79" s="70"/>
      <c r="EW79" s="70"/>
      <c r="EX79" s="70"/>
      <c r="EY79" s="71"/>
      <c r="EZ79" s="69">
        <f>データ!EG7</f>
        <v>59.1</v>
      </c>
      <c r="FA79" s="70"/>
      <c r="FB79" s="70"/>
      <c r="FC79" s="70"/>
      <c r="FD79" s="70"/>
      <c r="FE79" s="70"/>
      <c r="FF79" s="70"/>
      <c r="FG79" s="70"/>
      <c r="FH79" s="70"/>
      <c r="FI79" s="70"/>
      <c r="FJ79" s="70"/>
      <c r="FK79" s="70"/>
      <c r="FL79" s="70"/>
      <c r="FM79" s="70"/>
      <c r="FN79" s="71"/>
      <c r="FO79" s="69">
        <f>データ!EH7</f>
        <v>62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52</v>
      </c>
      <c r="GU79" s="70"/>
      <c r="GV79" s="70"/>
      <c r="GW79" s="70"/>
      <c r="GX79" s="70"/>
      <c r="GY79" s="70"/>
      <c r="GZ79" s="70"/>
      <c r="HA79" s="70"/>
      <c r="HB79" s="70"/>
      <c r="HC79" s="70"/>
      <c r="HD79" s="70"/>
      <c r="HE79" s="70"/>
      <c r="HF79" s="70"/>
      <c r="HG79" s="70"/>
      <c r="HH79" s="71"/>
      <c r="HI79" s="69">
        <f>データ!EP7</f>
        <v>59.1</v>
      </c>
      <c r="HJ79" s="70"/>
      <c r="HK79" s="70"/>
      <c r="HL79" s="70"/>
      <c r="HM79" s="70"/>
      <c r="HN79" s="70"/>
      <c r="HO79" s="70"/>
      <c r="HP79" s="70"/>
      <c r="HQ79" s="70"/>
      <c r="HR79" s="70"/>
      <c r="HS79" s="70"/>
      <c r="HT79" s="70"/>
      <c r="HU79" s="70"/>
      <c r="HV79" s="70"/>
      <c r="HW79" s="71"/>
      <c r="HX79" s="69">
        <f>データ!EQ7</f>
        <v>65.8</v>
      </c>
      <c r="HY79" s="70"/>
      <c r="HZ79" s="70"/>
      <c r="IA79" s="70"/>
      <c r="IB79" s="70"/>
      <c r="IC79" s="70"/>
      <c r="ID79" s="70"/>
      <c r="IE79" s="70"/>
      <c r="IF79" s="70"/>
      <c r="IG79" s="70"/>
      <c r="IH79" s="70"/>
      <c r="II79" s="70"/>
      <c r="IJ79" s="70"/>
      <c r="IK79" s="70"/>
      <c r="IL79" s="71"/>
      <c r="IM79" s="69">
        <f>データ!ER7</f>
        <v>73.2</v>
      </c>
      <c r="IN79" s="70"/>
      <c r="IO79" s="70"/>
      <c r="IP79" s="70"/>
      <c r="IQ79" s="70"/>
      <c r="IR79" s="70"/>
      <c r="IS79" s="70"/>
      <c r="IT79" s="70"/>
      <c r="IU79" s="70"/>
      <c r="IV79" s="70"/>
      <c r="IW79" s="70"/>
      <c r="IX79" s="70"/>
      <c r="IY79" s="70"/>
      <c r="IZ79" s="70"/>
      <c r="JA79" s="71"/>
      <c r="JB79" s="69">
        <f>データ!ES7</f>
        <v>78.099999999999994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33340753</v>
      </c>
      <c r="KH79" s="67"/>
      <c r="KI79" s="67"/>
      <c r="KJ79" s="67"/>
      <c r="KK79" s="67"/>
      <c r="KL79" s="67"/>
      <c r="KM79" s="67"/>
      <c r="KN79" s="67"/>
      <c r="KO79" s="67"/>
      <c r="KP79" s="67"/>
      <c r="KQ79" s="67"/>
      <c r="KR79" s="67"/>
      <c r="KS79" s="67"/>
      <c r="KT79" s="67"/>
      <c r="KU79" s="68"/>
      <c r="KV79" s="66">
        <f>データ!FA7</f>
        <v>33554900</v>
      </c>
      <c r="KW79" s="67"/>
      <c r="KX79" s="67"/>
      <c r="KY79" s="67"/>
      <c r="KZ79" s="67"/>
      <c r="LA79" s="67"/>
      <c r="LB79" s="67"/>
      <c r="LC79" s="67"/>
      <c r="LD79" s="67"/>
      <c r="LE79" s="67"/>
      <c r="LF79" s="67"/>
      <c r="LG79" s="67"/>
      <c r="LH79" s="67"/>
      <c r="LI79" s="67"/>
      <c r="LJ79" s="68"/>
      <c r="LK79" s="66">
        <f>データ!FB7</f>
        <v>33701035</v>
      </c>
      <c r="LL79" s="67"/>
      <c r="LM79" s="67"/>
      <c r="LN79" s="67"/>
      <c r="LO79" s="67"/>
      <c r="LP79" s="67"/>
      <c r="LQ79" s="67"/>
      <c r="LR79" s="67"/>
      <c r="LS79" s="67"/>
      <c r="LT79" s="67"/>
      <c r="LU79" s="67"/>
      <c r="LV79" s="67"/>
      <c r="LW79" s="67"/>
      <c r="LX79" s="67"/>
      <c r="LY79" s="68"/>
      <c r="LZ79" s="66">
        <f>データ!FC7</f>
        <v>33891041</v>
      </c>
      <c r="MA79" s="67"/>
      <c r="MB79" s="67"/>
      <c r="MC79" s="67"/>
      <c r="MD79" s="67"/>
      <c r="ME79" s="67"/>
      <c r="MF79" s="67"/>
      <c r="MG79" s="67"/>
      <c r="MH79" s="67"/>
      <c r="MI79" s="67"/>
      <c r="MJ79" s="67"/>
      <c r="MK79" s="67"/>
      <c r="ML79" s="67"/>
      <c r="MM79" s="67"/>
      <c r="MN79" s="68"/>
      <c r="MO79" s="66">
        <f>データ!FD7</f>
        <v>34063724</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120.5</v>
      </c>
      <c r="Q80" s="70"/>
      <c r="R80" s="70"/>
      <c r="S80" s="70"/>
      <c r="T80" s="70"/>
      <c r="U80" s="70"/>
      <c r="V80" s="70"/>
      <c r="W80" s="70"/>
      <c r="X80" s="70"/>
      <c r="Y80" s="70"/>
      <c r="Z80" s="70"/>
      <c r="AA80" s="70"/>
      <c r="AB80" s="70"/>
      <c r="AC80" s="70"/>
      <c r="AD80" s="71"/>
      <c r="AE80" s="69">
        <f>データ!DY7</f>
        <v>124.2</v>
      </c>
      <c r="AF80" s="70"/>
      <c r="AG80" s="70"/>
      <c r="AH80" s="70"/>
      <c r="AI80" s="70"/>
      <c r="AJ80" s="70"/>
      <c r="AK80" s="70"/>
      <c r="AL80" s="70"/>
      <c r="AM80" s="70"/>
      <c r="AN80" s="70"/>
      <c r="AO80" s="70"/>
      <c r="AP80" s="70"/>
      <c r="AQ80" s="70"/>
      <c r="AR80" s="70"/>
      <c r="AS80" s="71"/>
      <c r="AT80" s="69">
        <f>データ!DZ7</f>
        <v>121.6</v>
      </c>
      <c r="AU80" s="70"/>
      <c r="AV80" s="70"/>
      <c r="AW80" s="70"/>
      <c r="AX80" s="70"/>
      <c r="AY80" s="70"/>
      <c r="AZ80" s="70"/>
      <c r="BA80" s="70"/>
      <c r="BB80" s="70"/>
      <c r="BC80" s="70"/>
      <c r="BD80" s="70"/>
      <c r="BE80" s="70"/>
      <c r="BF80" s="70"/>
      <c r="BG80" s="70"/>
      <c r="BH80" s="71"/>
      <c r="BI80" s="69">
        <f>データ!EA7</f>
        <v>118.9</v>
      </c>
      <c r="BJ80" s="70"/>
      <c r="BK80" s="70"/>
      <c r="BL80" s="70"/>
      <c r="BM80" s="70"/>
      <c r="BN80" s="70"/>
      <c r="BO80" s="70"/>
      <c r="BP80" s="70"/>
      <c r="BQ80" s="70"/>
      <c r="BR80" s="70"/>
      <c r="BS80" s="70"/>
      <c r="BT80" s="70"/>
      <c r="BU80" s="70"/>
      <c r="BV80" s="70"/>
      <c r="BW80" s="71"/>
      <c r="BX80" s="69">
        <f>データ!EB7</f>
        <v>121.9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58.1</v>
      </c>
      <c r="EL80" s="70"/>
      <c r="EM80" s="70"/>
      <c r="EN80" s="70"/>
      <c r="EO80" s="70"/>
      <c r="EP80" s="70"/>
      <c r="EQ80" s="70"/>
      <c r="ER80" s="70"/>
      <c r="ES80" s="70"/>
      <c r="ET80" s="70"/>
      <c r="EU80" s="70"/>
      <c r="EV80" s="70"/>
      <c r="EW80" s="70"/>
      <c r="EX80" s="70"/>
      <c r="EY80" s="71"/>
      <c r="EZ80" s="69">
        <f>データ!EL7</f>
        <v>59.4</v>
      </c>
      <c r="FA80" s="70"/>
      <c r="FB80" s="70"/>
      <c r="FC80" s="70"/>
      <c r="FD80" s="70"/>
      <c r="FE80" s="70"/>
      <c r="FF80" s="70"/>
      <c r="FG80" s="70"/>
      <c r="FH80" s="70"/>
      <c r="FI80" s="70"/>
      <c r="FJ80" s="70"/>
      <c r="FK80" s="70"/>
      <c r="FL80" s="70"/>
      <c r="FM80" s="70"/>
      <c r="FN80" s="71"/>
      <c r="FO80" s="69">
        <f>データ!EM7</f>
        <v>59.1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71.7</v>
      </c>
      <c r="GU80" s="70"/>
      <c r="GV80" s="70"/>
      <c r="GW80" s="70"/>
      <c r="GX80" s="70"/>
      <c r="GY80" s="70"/>
      <c r="GZ80" s="70"/>
      <c r="HA80" s="70"/>
      <c r="HB80" s="70"/>
      <c r="HC80" s="70"/>
      <c r="HD80" s="70"/>
      <c r="HE80" s="70"/>
      <c r="HF80" s="70"/>
      <c r="HG80" s="70"/>
      <c r="HH80" s="71"/>
      <c r="HI80" s="69">
        <f>データ!EU7</f>
        <v>72.900000000000006</v>
      </c>
      <c r="HJ80" s="70"/>
      <c r="HK80" s="70"/>
      <c r="HL80" s="70"/>
      <c r="HM80" s="70"/>
      <c r="HN80" s="70"/>
      <c r="HO80" s="70"/>
      <c r="HP80" s="70"/>
      <c r="HQ80" s="70"/>
      <c r="HR80" s="70"/>
      <c r="HS80" s="70"/>
      <c r="HT80" s="70"/>
      <c r="HU80" s="70"/>
      <c r="HV80" s="70"/>
      <c r="HW80" s="71"/>
      <c r="HX80" s="69">
        <f>データ!EV7</f>
        <v>73.900000000000006</v>
      </c>
      <c r="HY80" s="70"/>
      <c r="HZ80" s="70"/>
      <c r="IA80" s="70"/>
      <c r="IB80" s="70"/>
      <c r="IC80" s="70"/>
      <c r="ID80" s="70"/>
      <c r="IE80" s="70"/>
      <c r="IF80" s="70"/>
      <c r="IG80" s="70"/>
      <c r="IH80" s="70"/>
      <c r="II80" s="70"/>
      <c r="IJ80" s="70"/>
      <c r="IK80" s="70"/>
      <c r="IL80" s="71"/>
      <c r="IM80" s="69">
        <f>データ!EW7</f>
        <v>74.3</v>
      </c>
      <c r="IN80" s="70"/>
      <c r="IO80" s="70"/>
      <c r="IP80" s="70"/>
      <c r="IQ80" s="70"/>
      <c r="IR80" s="70"/>
      <c r="IS80" s="70"/>
      <c r="IT80" s="70"/>
      <c r="IU80" s="70"/>
      <c r="IV80" s="70"/>
      <c r="IW80" s="70"/>
      <c r="IX80" s="70"/>
      <c r="IY80" s="70"/>
      <c r="IZ80" s="70"/>
      <c r="JA80" s="71"/>
      <c r="JB80" s="69">
        <f>データ!EX7</f>
        <v>72.2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41891213</v>
      </c>
      <c r="KH80" s="67"/>
      <c r="KI80" s="67"/>
      <c r="KJ80" s="67"/>
      <c r="KK80" s="67"/>
      <c r="KL80" s="67"/>
      <c r="KM80" s="67"/>
      <c r="KN80" s="67"/>
      <c r="KO80" s="67"/>
      <c r="KP80" s="67"/>
      <c r="KQ80" s="67"/>
      <c r="KR80" s="67"/>
      <c r="KS80" s="67"/>
      <c r="KT80" s="67"/>
      <c r="KU80" s="68"/>
      <c r="KV80" s="66">
        <f>データ!FF7</f>
        <v>42806727</v>
      </c>
      <c r="KW80" s="67"/>
      <c r="KX80" s="67"/>
      <c r="KY80" s="67"/>
      <c r="KZ80" s="67"/>
      <c r="LA80" s="67"/>
      <c r="LB80" s="67"/>
      <c r="LC80" s="67"/>
      <c r="LD80" s="67"/>
      <c r="LE80" s="67"/>
      <c r="LF80" s="67"/>
      <c r="LG80" s="67"/>
      <c r="LH80" s="67"/>
      <c r="LI80" s="67"/>
      <c r="LJ80" s="68"/>
      <c r="LK80" s="66">
        <f>データ!FG7</f>
        <v>43530781</v>
      </c>
      <c r="LL80" s="67"/>
      <c r="LM80" s="67"/>
      <c r="LN80" s="67"/>
      <c r="LO80" s="67"/>
      <c r="LP80" s="67"/>
      <c r="LQ80" s="67"/>
      <c r="LR80" s="67"/>
      <c r="LS80" s="67"/>
      <c r="LT80" s="67"/>
      <c r="LU80" s="67"/>
      <c r="LV80" s="67"/>
      <c r="LW80" s="67"/>
      <c r="LX80" s="67"/>
      <c r="LY80" s="68"/>
      <c r="LZ80" s="66">
        <f>データ!FH7</f>
        <v>44196357</v>
      </c>
      <c r="MA80" s="67"/>
      <c r="MB80" s="67"/>
      <c r="MC80" s="67"/>
      <c r="MD80" s="67"/>
      <c r="ME80" s="67"/>
      <c r="MF80" s="67"/>
      <c r="MG80" s="67"/>
      <c r="MH80" s="67"/>
      <c r="MI80" s="67"/>
      <c r="MJ80" s="67"/>
      <c r="MK80" s="67"/>
      <c r="ML80" s="67"/>
      <c r="MM80" s="67"/>
      <c r="MN80" s="68"/>
      <c r="MO80" s="66">
        <f>データ!FI7</f>
        <v>45484013</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98</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noCUJXZNgyUqydd5n57SsyuhZNh+qHkVHpbKA04WMIJvGhI5hLmBQmvZXGRz1uVNoPhWVf6213PlRi2XKbletw==" saltValue="jvyJ2VOJKxybJZj12e1c1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6" t="s">
        <v>112</v>
      </c>
      <c r="AJ4" s="157"/>
      <c r="AK4" s="157"/>
      <c r="AL4" s="157"/>
      <c r="AM4" s="157"/>
      <c r="AN4" s="157"/>
      <c r="AO4" s="157"/>
      <c r="AP4" s="157"/>
      <c r="AQ4" s="157"/>
      <c r="AR4" s="157"/>
      <c r="AS4" s="158"/>
      <c r="AT4" s="155" t="s">
        <v>113</v>
      </c>
      <c r="AU4" s="154"/>
      <c r="AV4" s="154"/>
      <c r="AW4" s="154"/>
      <c r="AX4" s="154"/>
      <c r="AY4" s="154"/>
      <c r="AZ4" s="154"/>
      <c r="BA4" s="154"/>
      <c r="BB4" s="154"/>
      <c r="BC4" s="154"/>
      <c r="BD4" s="154"/>
      <c r="BE4" s="155" t="s">
        <v>114</v>
      </c>
      <c r="BF4" s="154"/>
      <c r="BG4" s="154"/>
      <c r="BH4" s="154"/>
      <c r="BI4" s="154"/>
      <c r="BJ4" s="154"/>
      <c r="BK4" s="154"/>
      <c r="BL4" s="154"/>
      <c r="BM4" s="154"/>
      <c r="BN4" s="154"/>
      <c r="BO4" s="154"/>
      <c r="BP4" s="156" t="s">
        <v>115</v>
      </c>
      <c r="BQ4" s="157"/>
      <c r="BR4" s="157"/>
      <c r="BS4" s="157"/>
      <c r="BT4" s="157"/>
      <c r="BU4" s="157"/>
      <c r="BV4" s="157"/>
      <c r="BW4" s="157"/>
      <c r="BX4" s="157"/>
      <c r="BY4" s="157"/>
      <c r="BZ4" s="158"/>
      <c r="CA4" s="154" t="s">
        <v>116</v>
      </c>
      <c r="CB4" s="154"/>
      <c r="CC4" s="154"/>
      <c r="CD4" s="154"/>
      <c r="CE4" s="154"/>
      <c r="CF4" s="154"/>
      <c r="CG4" s="154"/>
      <c r="CH4" s="154"/>
      <c r="CI4" s="154"/>
      <c r="CJ4" s="154"/>
      <c r="CK4" s="154"/>
      <c r="CL4" s="155" t="s">
        <v>117</v>
      </c>
      <c r="CM4" s="154"/>
      <c r="CN4" s="154"/>
      <c r="CO4" s="154"/>
      <c r="CP4" s="154"/>
      <c r="CQ4" s="154"/>
      <c r="CR4" s="154"/>
      <c r="CS4" s="154"/>
      <c r="CT4" s="154"/>
      <c r="CU4" s="154"/>
      <c r="CV4" s="154"/>
      <c r="CW4" s="154" t="s">
        <v>118</v>
      </c>
      <c r="CX4" s="154"/>
      <c r="CY4" s="154"/>
      <c r="CZ4" s="154"/>
      <c r="DA4" s="154"/>
      <c r="DB4" s="154"/>
      <c r="DC4" s="154"/>
      <c r="DD4" s="154"/>
      <c r="DE4" s="154"/>
      <c r="DF4" s="154"/>
      <c r="DG4" s="154"/>
      <c r="DH4" s="154" t="s">
        <v>119</v>
      </c>
      <c r="DI4" s="154"/>
      <c r="DJ4" s="154"/>
      <c r="DK4" s="154"/>
      <c r="DL4" s="154"/>
      <c r="DM4" s="154"/>
      <c r="DN4" s="154"/>
      <c r="DO4" s="154"/>
      <c r="DP4" s="154"/>
      <c r="DQ4" s="154"/>
      <c r="DR4" s="154"/>
      <c r="DS4" s="155" t="s">
        <v>120</v>
      </c>
      <c r="DT4" s="154"/>
      <c r="DU4" s="154"/>
      <c r="DV4" s="154"/>
      <c r="DW4" s="154"/>
      <c r="DX4" s="154"/>
      <c r="DY4" s="154"/>
      <c r="DZ4" s="154"/>
      <c r="EA4" s="154"/>
      <c r="EB4" s="154"/>
      <c r="EC4" s="154"/>
      <c r="ED4" s="156" t="s">
        <v>121</v>
      </c>
      <c r="EE4" s="157"/>
      <c r="EF4" s="157"/>
      <c r="EG4" s="157"/>
      <c r="EH4" s="157"/>
      <c r="EI4" s="157"/>
      <c r="EJ4" s="157"/>
      <c r="EK4" s="157"/>
      <c r="EL4" s="157"/>
      <c r="EM4" s="157"/>
      <c r="EN4" s="158"/>
      <c r="EO4" s="154" t="s">
        <v>122</v>
      </c>
      <c r="EP4" s="154"/>
      <c r="EQ4" s="154"/>
      <c r="ER4" s="154"/>
      <c r="ES4" s="154"/>
      <c r="ET4" s="154"/>
      <c r="EU4" s="154"/>
      <c r="EV4" s="154"/>
      <c r="EW4" s="154"/>
      <c r="EX4" s="154"/>
      <c r="EY4" s="154"/>
      <c r="EZ4" s="154" t="s">
        <v>123</v>
      </c>
      <c r="FA4" s="154"/>
      <c r="FB4" s="154"/>
      <c r="FC4" s="154"/>
      <c r="FD4" s="154"/>
      <c r="FE4" s="154"/>
      <c r="FF4" s="154"/>
      <c r="FG4" s="154"/>
      <c r="FH4" s="154"/>
      <c r="FI4" s="154"/>
      <c r="FJ4" s="154"/>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160</v>
      </c>
      <c r="AW5" s="49" t="s">
        <v>161</v>
      </c>
      <c r="AX5" s="49" t="s">
        <v>162</v>
      </c>
      <c r="AY5" s="49" t="s">
        <v>153</v>
      </c>
      <c r="AZ5" s="49" t="s">
        <v>154</v>
      </c>
      <c r="BA5" s="49" t="s">
        <v>155</v>
      </c>
      <c r="BB5" s="49" t="s">
        <v>156</v>
      </c>
      <c r="BC5" s="49" t="s">
        <v>157</v>
      </c>
      <c r="BD5" s="49" t="s">
        <v>158</v>
      </c>
      <c r="BE5" s="49" t="s">
        <v>148</v>
      </c>
      <c r="BF5" s="49" t="s">
        <v>163</v>
      </c>
      <c r="BG5" s="49" t="s">
        <v>150</v>
      </c>
      <c r="BH5" s="49" t="s">
        <v>164</v>
      </c>
      <c r="BI5" s="49" t="s">
        <v>165</v>
      </c>
      <c r="BJ5" s="49" t="s">
        <v>153</v>
      </c>
      <c r="BK5" s="49" t="s">
        <v>154</v>
      </c>
      <c r="BL5" s="49" t="s">
        <v>155</v>
      </c>
      <c r="BM5" s="49" t="s">
        <v>156</v>
      </c>
      <c r="BN5" s="49" t="s">
        <v>157</v>
      </c>
      <c r="BO5" s="49" t="s">
        <v>158</v>
      </c>
      <c r="BP5" s="49" t="s">
        <v>148</v>
      </c>
      <c r="BQ5" s="49" t="s">
        <v>163</v>
      </c>
      <c r="BR5" s="49" t="s">
        <v>166</v>
      </c>
      <c r="BS5" s="49" t="s">
        <v>164</v>
      </c>
      <c r="BT5" s="49" t="s">
        <v>152</v>
      </c>
      <c r="BU5" s="49" t="s">
        <v>153</v>
      </c>
      <c r="BV5" s="49" t="s">
        <v>154</v>
      </c>
      <c r="BW5" s="49" t="s">
        <v>155</v>
      </c>
      <c r="BX5" s="49" t="s">
        <v>156</v>
      </c>
      <c r="BY5" s="49" t="s">
        <v>157</v>
      </c>
      <c r="BZ5" s="49" t="s">
        <v>158</v>
      </c>
      <c r="CA5" s="49" t="s">
        <v>167</v>
      </c>
      <c r="CB5" s="49" t="s">
        <v>149</v>
      </c>
      <c r="CC5" s="49" t="s">
        <v>150</v>
      </c>
      <c r="CD5" s="49" t="s">
        <v>164</v>
      </c>
      <c r="CE5" s="49" t="s">
        <v>165</v>
      </c>
      <c r="CF5" s="49" t="s">
        <v>153</v>
      </c>
      <c r="CG5" s="49" t="s">
        <v>154</v>
      </c>
      <c r="CH5" s="49" t="s">
        <v>155</v>
      </c>
      <c r="CI5" s="49" t="s">
        <v>156</v>
      </c>
      <c r="CJ5" s="49" t="s">
        <v>157</v>
      </c>
      <c r="CK5" s="49" t="s">
        <v>158</v>
      </c>
      <c r="CL5" s="49" t="s">
        <v>167</v>
      </c>
      <c r="CM5" s="49" t="s">
        <v>163</v>
      </c>
      <c r="CN5" s="49" t="s">
        <v>166</v>
      </c>
      <c r="CO5" s="49" t="s">
        <v>164</v>
      </c>
      <c r="CP5" s="49" t="s">
        <v>152</v>
      </c>
      <c r="CQ5" s="49" t="s">
        <v>153</v>
      </c>
      <c r="CR5" s="49" t="s">
        <v>154</v>
      </c>
      <c r="CS5" s="49" t="s">
        <v>155</v>
      </c>
      <c r="CT5" s="49" t="s">
        <v>156</v>
      </c>
      <c r="CU5" s="49" t="s">
        <v>157</v>
      </c>
      <c r="CV5" s="49" t="s">
        <v>158</v>
      </c>
      <c r="CW5" s="49" t="s">
        <v>167</v>
      </c>
      <c r="CX5" s="49" t="s">
        <v>163</v>
      </c>
      <c r="CY5" s="49" t="s">
        <v>150</v>
      </c>
      <c r="CZ5" s="49" t="s">
        <v>161</v>
      </c>
      <c r="DA5" s="49" t="s">
        <v>162</v>
      </c>
      <c r="DB5" s="49" t="s">
        <v>153</v>
      </c>
      <c r="DC5" s="49" t="s">
        <v>154</v>
      </c>
      <c r="DD5" s="49" t="s">
        <v>155</v>
      </c>
      <c r="DE5" s="49" t="s">
        <v>156</v>
      </c>
      <c r="DF5" s="49" t="s">
        <v>157</v>
      </c>
      <c r="DG5" s="49" t="s">
        <v>158</v>
      </c>
      <c r="DH5" s="49" t="s">
        <v>148</v>
      </c>
      <c r="DI5" s="49" t="s">
        <v>163</v>
      </c>
      <c r="DJ5" s="49" t="s">
        <v>166</v>
      </c>
      <c r="DK5" s="49" t="s">
        <v>161</v>
      </c>
      <c r="DL5" s="49" t="s">
        <v>162</v>
      </c>
      <c r="DM5" s="49" t="s">
        <v>153</v>
      </c>
      <c r="DN5" s="49" t="s">
        <v>154</v>
      </c>
      <c r="DO5" s="49" t="s">
        <v>155</v>
      </c>
      <c r="DP5" s="49" t="s">
        <v>156</v>
      </c>
      <c r="DQ5" s="49" t="s">
        <v>157</v>
      </c>
      <c r="DR5" s="49" t="s">
        <v>158</v>
      </c>
      <c r="DS5" s="49" t="s">
        <v>167</v>
      </c>
      <c r="DT5" s="49" t="s">
        <v>149</v>
      </c>
      <c r="DU5" s="49" t="s">
        <v>150</v>
      </c>
      <c r="DV5" s="49" t="s">
        <v>161</v>
      </c>
      <c r="DW5" s="49" t="s">
        <v>152</v>
      </c>
      <c r="DX5" s="49" t="s">
        <v>153</v>
      </c>
      <c r="DY5" s="49" t="s">
        <v>154</v>
      </c>
      <c r="DZ5" s="49" t="s">
        <v>155</v>
      </c>
      <c r="EA5" s="49" t="s">
        <v>156</v>
      </c>
      <c r="EB5" s="49" t="s">
        <v>157</v>
      </c>
      <c r="EC5" s="49" t="s">
        <v>158</v>
      </c>
      <c r="ED5" s="49" t="s">
        <v>167</v>
      </c>
      <c r="EE5" s="49" t="s">
        <v>159</v>
      </c>
      <c r="EF5" s="49" t="s">
        <v>166</v>
      </c>
      <c r="EG5" s="49" t="s">
        <v>161</v>
      </c>
      <c r="EH5" s="49" t="s">
        <v>162</v>
      </c>
      <c r="EI5" s="49" t="s">
        <v>153</v>
      </c>
      <c r="EJ5" s="49" t="s">
        <v>154</v>
      </c>
      <c r="EK5" s="49" t="s">
        <v>155</v>
      </c>
      <c r="EL5" s="49" t="s">
        <v>156</v>
      </c>
      <c r="EM5" s="49" t="s">
        <v>157</v>
      </c>
      <c r="EN5" s="49" t="s">
        <v>158</v>
      </c>
      <c r="EO5" s="49" t="s">
        <v>167</v>
      </c>
      <c r="EP5" s="49" t="s">
        <v>168</v>
      </c>
      <c r="EQ5" s="49" t="s">
        <v>150</v>
      </c>
      <c r="ER5" s="49" t="s">
        <v>161</v>
      </c>
      <c r="ES5" s="49" t="s">
        <v>152</v>
      </c>
      <c r="ET5" s="49" t="s">
        <v>153</v>
      </c>
      <c r="EU5" s="49" t="s">
        <v>154</v>
      </c>
      <c r="EV5" s="49" t="s">
        <v>155</v>
      </c>
      <c r="EW5" s="49" t="s">
        <v>156</v>
      </c>
      <c r="EX5" s="49" t="s">
        <v>157</v>
      </c>
      <c r="EY5" s="49" t="s">
        <v>169</v>
      </c>
      <c r="EZ5" s="49" t="s">
        <v>167</v>
      </c>
      <c r="FA5" s="49" t="s">
        <v>159</v>
      </c>
      <c r="FB5" s="49" t="s">
        <v>170</v>
      </c>
      <c r="FC5" s="49" t="s">
        <v>164</v>
      </c>
      <c r="FD5" s="49" t="s">
        <v>162</v>
      </c>
      <c r="FE5" s="49" t="s">
        <v>153</v>
      </c>
      <c r="FF5" s="49" t="s">
        <v>154</v>
      </c>
      <c r="FG5" s="49" t="s">
        <v>155</v>
      </c>
      <c r="FH5" s="49" t="s">
        <v>156</v>
      </c>
      <c r="FI5" s="49" t="s">
        <v>157</v>
      </c>
      <c r="FJ5" s="49" t="s">
        <v>158</v>
      </c>
    </row>
    <row r="6" spans="1:166" s="54" customFormat="1" x14ac:dyDescent="0.15">
      <c r="A6" s="35" t="s">
        <v>171</v>
      </c>
      <c r="B6" s="50">
        <f>B8</f>
        <v>2023</v>
      </c>
      <c r="C6" s="50">
        <f t="shared" ref="C6:M6" si="2">C8</f>
        <v>48674</v>
      </c>
      <c r="D6" s="50">
        <f t="shared" si="2"/>
        <v>46</v>
      </c>
      <c r="E6" s="50">
        <f t="shared" si="2"/>
        <v>6</v>
      </c>
      <c r="F6" s="50">
        <f t="shared" si="2"/>
        <v>0</v>
      </c>
      <c r="G6" s="50">
        <f t="shared" si="2"/>
        <v>1</v>
      </c>
      <c r="H6" s="151" t="str">
        <f>IF(H8&lt;&gt;I8,H8,"")&amp;IF(I8&lt;&gt;J8,I8,"")&amp;"　"&amp;J8</f>
        <v>宮城県黒川地域行政事務組合　公立黒川病院</v>
      </c>
      <c r="I6" s="152"/>
      <c r="J6" s="153"/>
      <c r="K6" s="50" t="str">
        <f t="shared" si="2"/>
        <v>当然財務</v>
      </c>
      <c r="L6" s="50" t="str">
        <f t="shared" si="2"/>
        <v>病院事業</v>
      </c>
      <c r="M6" s="50" t="str">
        <f t="shared" si="2"/>
        <v>一般病院</v>
      </c>
      <c r="N6" s="50" t="str">
        <f>N8</f>
        <v>100床以上～200床未満</v>
      </c>
      <c r="O6" s="50" t="str">
        <f>O8</f>
        <v>非設置</v>
      </c>
      <c r="P6" s="50" t="str">
        <f>P8</f>
        <v>指定管理者(利用料金制)</v>
      </c>
      <c r="Q6" s="51">
        <f t="shared" ref="Q6:AH6" si="3">Q8</f>
        <v>17</v>
      </c>
      <c r="R6" s="50" t="str">
        <f t="shared" si="3"/>
        <v>対象</v>
      </c>
      <c r="S6" s="50" t="str">
        <f t="shared" si="3"/>
        <v>ド 訓</v>
      </c>
      <c r="T6" s="50" t="str">
        <f t="shared" si="3"/>
        <v>救 臨 へ</v>
      </c>
      <c r="U6" s="51" t="str">
        <f>U8</f>
        <v>-</v>
      </c>
      <c r="V6" s="51">
        <f>V8</f>
        <v>10029</v>
      </c>
      <c r="W6" s="50" t="str">
        <f>W8</f>
        <v>-</v>
      </c>
      <c r="X6" s="50" t="str">
        <f t="shared" ref="X6" si="4">X8</f>
        <v>第２種該当</v>
      </c>
      <c r="Y6" s="50" t="str">
        <f t="shared" si="3"/>
        <v>１０：１</v>
      </c>
      <c r="Z6" s="51">
        <f t="shared" si="3"/>
        <v>110</v>
      </c>
      <c r="AA6" s="51">
        <f t="shared" si="3"/>
        <v>60</v>
      </c>
      <c r="AB6" s="51" t="str">
        <f t="shared" si="3"/>
        <v>-</v>
      </c>
      <c r="AC6" s="51" t="str">
        <f t="shared" si="3"/>
        <v>-</v>
      </c>
      <c r="AD6" s="51" t="str">
        <f t="shared" si="3"/>
        <v>-</v>
      </c>
      <c r="AE6" s="51">
        <f t="shared" si="3"/>
        <v>170</v>
      </c>
      <c r="AF6" s="51">
        <f t="shared" si="3"/>
        <v>97</v>
      </c>
      <c r="AG6" s="51">
        <f t="shared" si="3"/>
        <v>51</v>
      </c>
      <c r="AH6" s="51">
        <f t="shared" si="3"/>
        <v>148</v>
      </c>
      <c r="AI6" s="52">
        <f>IF(AI8="-",NA(),AI8)</f>
        <v>86.3</v>
      </c>
      <c r="AJ6" s="52">
        <f t="shared" ref="AJ6:AR6" si="5">IF(AJ8="-",NA(),AJ8)</f>
        <v>85.9</v>
      </c>
      <c r="AK6" s="52">
        <f t="shared" si="5"/>
        <v>91.4</v>
      </c>
      <c r="AL6" s="52">
        <f t="shared" si="5"/>
        <v>88.1</v>
      </c>
      <c r="AM6" s="52">
        <f t="shared" si="5"/>
        <v>90.5</v>
      </c>
      <c r="AN6" s="52">
        <f t="shared" si="5"/>
        <v>96.9</v>
      </c>
      <c r="AO6" s="52">
        <f t="shared" si="5"/>
        <v>100.6</v>
      </c>
      <c r="AP6" s="52">
        <f t="shared" si="5"/>
        <v>105.9</v>
      </c>
      <c r="AQ6" s="52">
        <f t="shared" si="5"/>
        <v>104.3</v>
      </c>
      <c r="AR6" s="52">
        <f t="shared" si="5"/>
        <v>96.3</v>
      </c>
      <c r="AS6" s="52" t="str">
        <f>IF(AS8="-","【-】","【"&amp;SUBSTITUTE(TEXT(AS8,"#,##0.0"),"-","△")&amp;"】")</f>
        <v>【96.6】</v>
      </c>
      <c r="AT6" s="52">
        <f>IF(AT8="-",NA(),AT8)</f>
        <v>80.7</v>
      </c>
      <c r="AU6" s="52">
        <f t="shared" ref="AU6:BC6" si="6">IF(AU8="-",NA(),AU8)</f>
        <v>79.5</v>
      </c>
      <c r="AV6" s="52">
        <f t="shared" si="6"/>
        <v>86</v>
      </c>
      <c r="AW6" s="52">
        <f t="shared" si="6"/>
        <v>82.4</v>
      </c>
      <c r="AX6" s="52">
        <f t="shared" si="6"/>
        <v>85.2</v>
      </c>
      <c r="AY6" s="52">
        <f t="shared" si="6"/>
        <v>84.3</v>
      </c>
      <c r="AZ6" s="52">
        <f t="shared" si="6"/>
        <v>80.7</v>
      </c>
      <c r="BA6" s="52">
        <f t="shared" si="6"/>
        <v>82.2</v>
      </c>
      <c r="BB6" s="52">
        <f t="shared" si="6"/>
        <v>81.7</v>
      </c>
      <c r="BC6" s="52">
        <f t="shared" si="6"/>
        <v>81</v>
      </c>
      <c r="BD6" s="52" t="str">
        <f>IF(BD8="-","【-】","【"&amp;SUBSTITUTE(TEXT(BD8,"#,##0.0"),"-","△")&amp;"】")</f>
        <v>【86.6】</v>
      </c>
      <c r="BE6" s="52">
        <f>IF(BE8="-",NA(),BE8)</f>
        <v>80.400000000000006</v>
      </c>
      <c r="BF6" s="52">
        <f t="shared" ref="BF6:BN6" si="7">IF(BF8="-",NA(),BF8)</f>
        <v>79.2</v>
      </c>
      <c r="BG6" s="52">
        <f t="shared" si="7"/>
        <v>85.7</v>
      </c>
      <c r="BH6" s="52">
        <f t="shared" si="7"/>
        <v>82.1</v>
      </c>
      <c r="BI6" s="52">
        <f t="shared" si="7"/>
        <v>84.9</v>
      </c>
      <c r="BJ6" s="52">
        <f t="shared" si="7"/>
        <v>80.599999999999994</v>
      </c>
      <c r="BK6" s="52">
        <f t="shared" si="7"/>
        <v>77.099999999999994</v>
      </c>
      <c r="BL6" s="52">
        <f t="shared" si="7"/>
        <v>78.599999999999994</v>
      </c>
      <c r="BM6" s="52">
        <f t="shared" si="7"/>
        <v>78.099999999999994</v>
      </c>
      <c r="BN6" s="52">
        <f t="shared" si="7"/>
        <v>77.5</v>
      </c>
      <c r="BO6" s="52" t="str">
        <f>IF(BO8="-","【-】","【"&amp;SUBSTITUTE(TEXT(BO8,"#,##0.0"),"-","△")&amp;"】")</f>
        <v>【83.9】</v>
      </c>
      <c r="BP6" s="52">
        <f>IF(BP8="-",NA(),BP8)</f>
        <v>62</v>
      </c>
      <c r="BQ6" s="52">
        <f t="shared" ref="BQ6:BY6" si="8">IF(BQ8="-",NA(),BQ8)</f>
        <v>59.9</v>
      </c>
      <c r="BR6" s="52">
        <f t="shared" si="8"/>
        <v>68</v>
      </c>
      <c r="BS6" s="52">
        <f t="shared" si="8"/>
        <v>66</v>
      </c>
      <c r="BT6" s="52">
        <f t="shared" si="8"/>
        <v>69.400000000000006</v>
      </c>
      <c r="BU6" s="52">
        <f t="shared" si="8"/>
        <v>70.400000000000006</v>
      </c>
      <c r="BV6" s="52">
        <f t="shared" si="8"/>
        <v>65.8</v>
      </c>
      <c r="BW6" s="52">
        <f t="shared" si="8"/>
        <v>65</v>
      </c>
      <c r="BX6" s="52">
        <f t="shared" si="8"/>
        <v>63.3</v>
      </c>
      <c r="BY6" s="52">
        <f t="shared" si="8"/>
        <v>64.7</v>
      </c>
      <c r="BZ6" s="52" t="str">
        <f>IF(BZ8="-","【-】","【"&amp;SUBSTITUTE(TEXT(BZ8,"#,##0.0"),"-","△")&amp;"】")</f>
        <v>【68.7】</v>
      </c>
      <c r="CA6" s="53">
        <f>IF(CA8="-",NA(),CA8)</f>
        <v>37373</v>
      </c>
      <c r="CB6" s="53">
        <f t="shared" ref="CB6:CJ6" si="9">IF(CB8="-",NA(),CB8)</f>
        <v>37542</v>
      </c>
      <c r="CC6" s="53">
        <f t="shared" si="9"/>
        <v>36924</v>
      </c>
      <c r="CD6" s="53">
        <f t="shared" si="9"/>
        <v>36688</v>
      </c>
      <c r="CE6" s="53">
        <f t="shared" si="9"/>
        <v>37312</v>
      </c>
      <c r="CF6" s="53">
        <f t="shared" si="9"/>
        <v>35788</v>
      </c>
      <c r="CG6" s="53">
        <f t="shared" si="9"/>
        <v>37855</v>
      </c>
      <c r="CH6" s="53">
        <f t="shared" si="9"/>
        <v>39289</v>
      </c>
      <c r="CI6" s="53">
        <f t="shared" si="9"/>
        <v>40846</v>
      </c>
      <c r="CJ6" s="53">
        <f t="shared" si="9"/>
        <v>41075</v>
      </c>
      <c r="CK6" s="52" t="str">
        <f>IF(CK8="-","【-】","【"&amp;SUBSTITUTE(TEXT(CK8,"#,##0"),"-","△")&amp;"】")</f>
        <v>【62,428】</v>
      </c>
      <c r="CL6" s="53">
        <f>IF(CL8="-",NA(),CL8)</f>
        <v>17861</v>
      </c>
      <c r="CM6" s="53">
        <f t="shared" ref="CM6:CU6" si="10">IF(CM8="-",NA(),CM8)</f>
        <v>18781</v>
      </c>
      <c r="CN6" s="53">
        <f t="shared" si="10"/>
        <v>17318</v>
      </c>
      <c r="CO6" s="53">
        <f t="shared" si="10"/>
        <v>17001</v>
      </c>
      <c r="CP6" s="53">
        <f t="shared" si="10"/>
        <v>16142</v>
      </c>
      <c r="CQ6" s="53">
        <f t="shared" si="10"/>
        <v>10602</v>
      </c>
      <c r="CR6" s="53">
        <f t="shared" si="10"/>
        <v>11234</v>
      </c>
      <c r="CS6" s="53">
        <f t="shared" si="10"/>
        <v>11512</v>
      </c>
      <c r="CT6" s="53">
        <f t="shared" si="10"/>
        <v>11831</v>
      </c>
      <c r="CU6" s="53">
        <f t="shared" si="10"/>
        <v>11652</v>
      </c>
      <c r="CV6" s="52" t="str">
        <f>IF(CV8="-","【-】","【"&amp;SUBSTITUTE(TEXT(CV8,"#,##0"),"-","△")&amp;"】")</f>
        <v>【18,236】</v>
      </c>
      <c r="CW6" s="52">
        <f>IF(CW8="-",NA(),CW8)</f>
        <v>64</v>
      </c>
      <c r="CX6" s="52">
        <f t="shared" ref="CX6:DF6" si="11">IF(CX8="-",NA(),CX8)</f>
        <v>66.3</v>
      </c>
      <c r="CY6" s="52">
        <f t="shared" si="11"/>
        <v>59.9</v>
      </c>
      <c r="CZ6" s="52">
        <f t="shared" si="11"/>
        <v>62.5</v>
      </c>
      <c r="DA6" s="52">
        <f t="shared" si="11"/>
        <v>62.7</v>
      </c>
      <c r="DB6" s="52">
        <f t="shared" si="11"/>
        <v>63.3</v>
      </c>
      <c r="DC6" s="52">
        <f t="shared" si="11"/>
        <v>68.5</v>
      </c>
      <c r="DD6" s="52">
        <f t="shared" si="11"/>
        <v>67.099999999999994</v>
      </c>
      <c r="DE6" s="52">
        <f t="shared" si="11"/>
        <v>66.900000000000006</v>
      </c>
      <c r="DF6" s="52">
        <f t="shared" si="11"/>
        <v>68.099999999999994</v>
      </c>
      <c r="DG6" s="52" t="str">
        <f>IF(DG8="-","【-】","【"&amp;SUBSTITUTE(TEXT(DG8,"#,##0.0"),"-","△")&amp;"】")</f>
        <v>【56.1】</v>
      </c>
      <c r="DH6" s="52">
        <f>IF(DH8="-",NA(),DH8)</f>
        <v>27.4</v>
      </c>
      <c r="DI6" s="52">
        <f t="shared" ref="DI6:DQ6" si="12">IF(DI8="-",NA(),DI8)</f>
        <v>25.6</v>
      </c>
      <c r="DJ6" s="52">
        <f t="shared" si="12"/>
        <v>24.2</v>
      </c>
      <c r="DK6" s="52">
        <f t="shared" si="12"/>
        <v>24.1</v>
      </c>
      <c r="DL6" s="52">
        <f t="shared" si="12"/>
        <v>21.9</v>
      </c>
      <c r="DM6" s="52">
        <f t="shared" si="12"/>
        <v>17.5</v>
      </c>
      <c r="DN6" s="52">
        <f t="shared" si="12"/>
        <v>17.5</v>
      </c>
      <c r="DO6" s="52">
        <f t="shared" si="12"/>
        <v>17.3</v>
      </c>
      <c r="DP6" s="52">
        <f t="shared" si="12"/>
        <v>17.899999999999999</v>
      </c>
      <c r="DQ6" s="52">
        <f t="shared" si="12"/>
        <v>18</v>
      </c>
      <c r="DR6" s="52" t="str">
        <f>IF(DR8="-","【-】","【"&amp;SUBSTITUTE(TEXT(DR8,"#,##0.0"),"-","△")&amp;"】")</f>
        <v>【26.4】</v>
      </c>
      <c r="DS6" s="52">
        <f>IF(DS8="-",NA(),DS8)</f>
        <v>32.6</v>
      </c>
      <c r="DT6" s="52">
        <f t="shared" ref="DT6:EB6" si="13">IF(DT8="-",NA(),DT8)</f>
        <v>44.5</v>
      </c>
      <c r="DU6" s="52">
        <f t="shared" si="13"/>
        <v>14.8</v>
      </c>
      <c r="DV6" s="52">
        <f t="shared" si="13"/>
        <v>14.7</v>
      </c>
      <c r="DW6" s="52">
        <f t="shared" si="13"/>
        <v>11.2</v>
      </c>
      <c r="DX6" s="52">
        <f t="shared" si="13"/>
        <v>120.5</v>
      </c>
      <c r="DY6" s="52">
        <f t="shared" si="13"/>
        <v>124.2</v>
      </c>
      <c r="DZ6" s="52">
        <f t="shared" si="13"/>
        <v>121.6</v>
      </c>
      <c r="EA6" s="52">
        <f t="shared" si="13"/>
        <v>118.9</v>
      </c>
      <c r="EB6" s="52">
        <f t="shared" si="13"/>
        <v>121.9</v>
      </c>
      <c r="EC6" s="52" t="str">
        <f>IF(EC8="-","【-】","【"&amp;SUBSTITUTE(TEXT(EC8,"#,##0.0"),"-","△")&amp;"】")</f>
        <v>【54.5】</v>
      </c>
      <c r="ED6" s="52">
        <f>IF(ED8="-",NA(),ED8)</f>
        <v>49</v>
      </c>
      <c r="EE6" s="52">
        <f t="shared" ref="EE6:EM6" si="14">IF(EE8="-",NA(),EE8)</f>
        <v>52.3</v>
      </c>
      <c r="EF6" s="52">
        <f t="shared" si="14"/>
        <v>55.6</v>
      </c>
      <c r="EG6" s="52">
        <f t="shared" si="14"/>
        <v>59.1</v>
      </c>
      <c r="EH6" s="52">
        <f t="shared" si="14"/>
        <v>62</v>
      </c>
      <c r="EI6" s="52">
        <f t="shared" si="14"/>
        <v>54.6</v>
      </c>
      <c r="EJ6" s="52">
        <f t="shared" si="14"/>
        <v>56.9</v>
      </c>
      <c r="EK6" s="52">
        <f t="shared" si="14"/>
        <v>58.1</v>
      </c>
      <c r="EL6" s="52">
        <f t="shared" si="14"/>
        <v>59.4</v>
      </c>
      <c r="EM6" s="52">
        <f t="shared" si="14"/>
        <v>59.1</v>
      </c>
      <c r="EN6" s="52" t="str">
        <f>IF(EN8="-","【-】","【"&amp;SUBSTITUTE(TEXT(EN8,"#,##0.0"),"-","△")&amp;"】")</f>
        <v>【57.0】</v>
      </c>
      <c r="EO6" s="52">
        <f>IF(EO8="-",NA(),EO8)</f>
        <v>52</v>
      </c>
      <c r="EP6" s="52">
        <f t="shared" ref="EP6:EX6" si="15">IF(EP8="-",NA(),EP8)</f>
        <v>59.1</v>
      </c>
      <c r="EQ6" s="52">
        <f t="shared" si="15"/>
        <v>65.8</v>
      </c>
      <c r="ER6" s="52">
        <f t="shared" si="15"/>
        <v>73.2</v>
      </c>
      <c r="ES6" s="52">
        <f t="shared" si="15"/>
        <v>78.099999999999994</v>
      </c>
      <c r="ET6" s="52">
        <f t="shared" si="15"/>
        <v>71.7</v>
      </c>
      <c r="EU6" s="52">
        <f t="shared" si="15"/>
        <v>72.900000000000006</v>
      </c>
      <c r="EV6" s="52">
        <f t="shared" si="15"/>
        <v>73.900000000000006</v>
      </c>
      <c r="EW6" s="52">
        <f t="shared" si="15"/>
        <v>74.3</v>
      </c>
      <c r="EX6" s="52">
        <f t="shared" si="15"/>
        <v>72.2</v>
      </c>
      <c r="EY6" s="52" t="str">
        <f>IF(EY8="-","【-】","【"&amp;SUBSTITUTE(TEXT(EY8,"#,##0.0"),"-","△")&amp;"】")</f>
        <v>【70.4】</v>
      </c>
      <c r="EZ6" s="53">
        <f>IF(EZ8="-",NA(),EZ8)</f>
        <v>33340753</v>
      </c>
      <c r="FA6" s="53">
        <f t="shared" ref="FA6:FI6" si="16">IF(FA8="-",NA(),FA8)</f>
        <v>33554900</v>
      </c>
      <c r="FB6" s="53">
        <f t="shared" si="16"/>
        <v>33701035</v>
      </c>
      <c r="FC6" s="53">
        <f t="shared" si="16"/>
        <v>33891041</v>
      </c>
      <c r="FD6" s="53">
        <f t="shared" si="16"/>
        <v>34063724</v>
      </c>
      <c r="FE6" s="53">
        <f t="shared" si="16"/>
        <v>41891213</v>
      </c>
      <c r="FF6" s="53">
        <f t="shared" si="16"/>
        <v>42806727</v>
      </c>
      <c r="FG6" s="53">
        <f t="shared" si="16"/>
        <v>43530781</v>
      </c>
      <c r="FH6" s="53">
        <f t="shared" si="16"/>
        <v>44196357</v>
      </c>
      <c r="FI6" s="53">
        <f t="shared" si="16"/>
        <v>45484013</v>
      </c>
      <c r="FJ6" s="53" t="str">
        <f>IF(FJ8="-","【-】","【"&amp;SUBSTITUTE(TEXT(FJ8,"#,##0"),"-","△")&amp;"】")</f>
        <v>【50,999,060】</v>
      </c>
    </row>
    <row r="7" spans="1:166" s="54" customFormat="1" x14ac:dyDescent="0.15">
      <c r="A7" s="35" t="s">
        <v>172</v>
      </c>
      <c r="B7" s="50">
        <f t="shared" ref="B7:AH7" si="17">B8</f>
        <v>2023</v>
      </c>
      <c r="C7" s="50">
        <f t="shared" si="17"/>
        <v>48674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指定管理者(利用料金制)</v>
      </c>
      <c r="Q7" s="51">
        <f t="shared" si="17"/>
        <v>17</v>
      </c>
      <c r="R7" s="50" t="str">
        <f t="shared" si="17"/>
        <v>対象</v>
      </c>
      <c r="S7" s="50" t="str">
        <f t="shared" si="17"/>
        <v>ド 訓</v>
      </c>
      <c r="T7" s="50" t="str">
        <f t="shared" si="17"/>
        <v>救 臨 へ</v>
      </c>
      <c r="U7" s="51" t="str">
        <f>U8</f>
        <v>-</v>
      </c>
      <c r="V7" s="51">
        <f>V8</f>
        <v>10029</v>
      </c>
      <c r="W7" s="50" t="str">
        <f>W8</f>
        <v>-</v>
      </c>
      <c r="X7" s="50" t="str">
        <f t="shared" si="17"/>
        <v>第２種該当</v>
      </c>
      <c r="Y7" s="50" t="str">
        <f t="shared" si="17"/>
        <v>１０：１</v>
      </c>
      <c r="Z7" s="51">
        <f t="shared" si="17"/>
        <v>110</v>
      </c>
      <c r="AA7" s="51">
        <f t="shared" si="17"/>
        <v>60</v>
      </c>
      <c r="AB7" s="51" t="str">
        <f t="shared" si="17"/>
        <v>-</v>
      </c>
      <c r="AC7" s="51" t="str">
        <f t="shared" si="17"/>
        <v>-</v>
      </c>
      <c r="AD7" s="51" t="str">
        <f t="shared" si="17"/>
        <v>-</v>
      </c>
      <c r="AE7" s="51">
        <f t="shared" si="17"/>
        <v>170</v>
      </c>
      <c r="AF7" s="51">
        <f t="shared" si="17"/>
        <v>97</v>
      </c>
      <c r="AG7" s="51">
        <f t="shared" si="17"/>
        <v>51</v>
      </c>
      <c r="AH7" s="51">
        <f t="shared" si="17"/>
        <v>148</v>
      </c>
      <c r="AI7" s="52">
        <f>AI8</f>
        <v>86.3</v>
      </c>
      <c r="AJ7" s="52">
        <f t="shared" ref="AJ7:AR7" si="18">AJ8</f>
        <v>85.9</v>
      </c>
      <c r="AK7" s="52">
        <f t="shared" si="18"/>
        <v>91.4</v>
      </c>
      <c r="AL7" s="52">
        <f t="shared" si="18"/>
        <v>88.1</v>
      </c>
      <c r="AM7" s="52">
        <f t="shared" si="18"/>
        <v>90.5</v>
      </c>
      <c r="AN7" s="52">
        <f t="shared" si="18"/>
        <v>96.9</v>
      </c>
      <c r="AO7" s="52">
        <f t="shared" si="18"/>
        <v>100.6</v>
      </c>
      <c r="AP7" s="52">
        <f t="shared" si="18"/>
        <v>105.9</v>
      </c>
      <c r="AQ7" s="52">
        <f t="shared" si="18"/>
        <v>104.3</v>
      </c>
      <c r="AR7" s="52">
        <f t="shared" si="18"/>
        <v>96.3</v>
      </c>
      <c r="AS7" s="52"/>
      <c r="AT7" s="52">
        <f>AT8</f>
        <v>80.7</v>
      </c>
      <c r="AU7" s="52">
        <f t="shared" ref="AU7:BC7" si="19">AU8</f>
        <v>79.5</v>
      </c>
      <c r="AV7" s="52">
        <f t="shared" si="19"/>
        <v>86</v>
      </c>
      <c r="AW7" s="52">
        <f t="shared" si="19"/>
        <v>82.4</v>
      </c>
      <c r="AX7" s="52">
        <f t="shared" si="19"/>
        <v>85.2</v>
      </c>
      <c r="AY7" s="52">
        <f t="shared" si="19"/>
        <v>84.3</v>
      </c>
      <c r="AZ7" s="52">
        <f t="shared" si="19"/>
        <v>80.7</v>
      </c>
      <c r="BA7" s="52">
        <f t="shared" si="19"/>
        <v>82.2</v>
      </c>
      <c r="BB7" s="52">
        <f t="shared" si="19"/>
        <v>81.7</v>
      </c>
      <c r="BC7" s="52">
        <f t="shared" si="19"/>
        <v>81</v>
      </c>
      <c r="BD7" s="52"/>
      <c r="BE7" s="52">
        <f>BE8</f>
        <v>80.400000000000006</v>
      </c>
      <c r="BF7" s="52">
        <f t="shared" ref="BF7:BN7" si="20">BF8</f>
        <v>79.2</v>
      </c>
      <c r="BG7" s="52">
        <f t="shared" si="20"/>
        <v>85.7</v>
      </c>
      <c r="BH7" s="52">
        <f t="shared" si="20"/>
        <v>82.1</v>
      </c>
      <c r="BI7" s="52">
        <f t="shared" si="20"/>
        <v>84.9</v>
      </c>
      <c r="BJ7" s="52">
        <f t="shared" si="20"/>
        <v>80.599999999999994</v>
      </c>
      <c r="BK7" s="52">
        <f t="shared" si="20"/>
        <v>77.099999999999994</v>
      </c>
      <c r="BL7" s="52">
        <f t="shared" si="20"/>
        <v>78.599999999999994</v>
      </c>
      <c r="BM7" s="52">
        <f t="shared" si="20"/>
        <v>78.099999999999994</v>
      </c>
      <c r="BN7" s="52">
        <f t="shared" si="20"/>
        <v>77.5</v>
      </c>
      <c r="BO7" s="52"/>
      <c r="BP7" s="52">
        <f>BP8</f>
        <v>62</v>
      </c>
      <c r="BQ7" s="52">
        <f t="shared" ref="BQ7:BY7" si="21">BQ8</f>
        <v>59.9</v>
      </c>
      <c r="BR7" s="52">
        <f t="shared" si="21"/>
        <v>68</v>
      </c>
      <c r="BS7" s="52">
        <f t="shared" si="21"/>
        <v>66</v>
      </c>
      <c r="BT7" s="52">
        <f t="shared" si="21"/>
        <v>69.400000000000006</v>
      </c>
      <c r="BU7" s="52">
        <f t="shared" si="21"/>
        <v>70.400000000000006</v>
      </c>
      <c r="BV7" s="52">
        <f t="shared" si="21"/>
        <v>65.8</v>
      </c>
      <c r="BW7" s="52">
        <f t="shared" si="21"/>
        <v>65</v>
      </c>
      <c r="BX7" s="52">
        <f t="shared" si="21"/>
        <v>63.3</v>
      </c>
      <c r="BY7" s="52">
        <f t="shared" si="21"/>
        <v>64.7</v>
      </c>
      <c r="BZ7" s="52"/>
      <c r="CA7" s="53">
        <f>CA8</f>
        <v>37373</v>
      </c>
      <c r="CB7" s="53">
        <f t="shared" ref="CB7:CJ7" si="22">CB8</f>
        <v>37542</v>
      </c>
      <c r="CC7" s="53">
        <f t="shared" si="22"/>
        <v>36924</v>
      </c>
      <c r="CD7" s="53">
        <f t="shared" si="22"/>
        <v>36688</v>
      </c>
      <c r="CE7" s="53">
        <f t="shared" si="22"/>
        <v>37312</v>
      </c>
      <c r="CF7" s="53">
        <f t="shared" si="22"/>
        <v>35788</v>
      </c>
      <c r="CG7" s="53">
        <f t="shared" si="22"/>
        <v>37855</v>
      </c>
      <c r="CH7" s="53">
        <f t="shared" si="22"/>
        <v>39289</v>
      </c>
      <c r="CI7" s="53">
        <f t="shared" si="22"/>
        <v>40846</v>
      </c>
      <c r="CJ7" s="53">
        <f t="shared" si="22"/>
        <v>41075</v>
      </c>
      <c r="CK7" s="52"/>
      <c r="CL7" s="53">
        <f>CL8</f>
        <v>17861</v>
      </c>
      <c r="CM7" s="53">
        <f t="shared" ref="CM7:CU7" si="23">CM8</f>
        <v>18781</v>
      </c>
      <c r="CN7" s="53">
        <f t="shared" si="23"/>
        <v>17318</v>
      </c>
      <c r="CO7" s="53">
        <f t="shared" si="23"/>
        <v>17001</v>
      </c>
      <c r="CP7" s="53">
        <f t="shared" si="23"/>
        <v>16142</v>
      </c>
      <c r="CQ7" s="53">
        <f t="shared" si="23"/>
        <v>10602</v>
      </c>
      <c r="CR7" s="53">
        <f t="shared" si="23"/>
        <v>11234</v>
      </c>
      <c r="CS7" s="53">
        <f t="shared" si="23"/>
        <v>11512</v>
      </c>
      <c r="CT7" s="53">
        <f t="shared" si="23"/>
        <v>11831</v>
      </c>
      <c r="CU7" s="53">
        <f t="shared" si="23"/>
        <v>11652</v>
      </c>
      <c r="CV7" s="52"/>
      <c r="CW7" s="52">
        <f>CW8</f>
        <v>64</v>
      </c>
      <c r="CX7" s="52">
        <f t="shared" ref="CX7:DF7" si="24">CX8</f>
        <v>66.3</v>
      </c>
      <c r="CY7" s="52">
        <f t="shared" si="24"/>
        <v>59.9</v>
      </c>
      <c r="CZ7" s="52">
        <f t="shared" si="24"/>
        <v>62.5</v>
      </c>
      <c r="DA7" s="52">
        <f t="shared" si="24"/>
        <v>62.7</v>
      </c>
      <c r="DB7" s="52">
        <f t="shared" si="24"/>
        <v>63.3</v>
      </c>
      <c r="DC7" s="52">
        <f t="shared" si="24"/>
        <v>68.5</v>
      </c>
      <c r="DD7" s="52">
        <f t="shared" si="24"/>
        <v>67.099999999999994</v>
      </c>
      <c r="DE7" s="52">
        <f t="shared" si="24"/>
        <v>66.900000000000006</v>
      </c>
      <c r="DF7" s="52">
        <f t="shared" si="24"/>
        <v>68.099999999999994</v>
      </c>
      <c r="DG7" s="52"/>
      <c r="DH7" s="52">
        <f>DH8</f>
        <v>27.4</v>
      </c>
      <c r="DI7" s="52">
        <f t="shared" ref="DI7:DQ7" si="25">DI8</f>
        <v>25.6</v>
      </c>
      <c r="DJ7" s="52">
        <f t="shared" si="25"/>
        <v>24.2</v>
      </c>
      <c r="DK7" s="52">
        <f t="shared" si="25"/>
        <v>24.1</v>
      </c>
      <c r="DL7" s="52">
        <f t="shared" si="25"/>
        <v>21.9</v>
      </c>
      <c r="DM7" s="52">
        <f t="shared" si="25"/>
        <v>17.5</v>
      </c>
      <c r="DN7" s="52">
        <f t="shared" si="25"/>
        <v>17.5</v>
      </c>
      <c r="DO7" s="52">
        <f t="shared" si="25"/>
        <v>17.3</v>
      </c>
      <c r="DP7" s="52">
        <f t="shared" si="25"/>
        <v>17.899999999999999</v>
      </c>
      <c r="DQ7" s="52">
        <f t="shared" si="25"/>
        <v>18</v>
      </c>
      <c r="DR7" s="52"/>
      <c r="DS7" s="52">
        <f>DS8</f>
        <v>32.6</v>
      </c>
      <c r="DT7" s="52">
        <f t="shared" ref="DT7:EB7" si="26">DT8</f>
        <v>44.5</v>
      </c>
      <c r="DU7" s="52">
        <f t="shared" si="26"/>
        <v>14.8</v>
      </c>
      <c r="DV7" s="52">
        <f t="shared" si="26"/>
        <v>14.7</v>
      </c>
      <c r="DW7" s="52">
        <f t="shared" si="26"/>
        <v>11.2</v>
      </c>
      <c r="DX7" s="52">
        <f t="shared" si="26"/>
        <v>120.5</v>
      </c>
      <c r="DY7" s="52">
        <f t="shared" si="26"/>
        <v>124.2</v>
      </c>
      <c r="DZ7" s="52">
        <f t="shared" si="26"/>
        <v>121.6</v>
      </c>
      <c r="EA7" s="52">
        <f t="shared" si="26"/>
        <v>118.9</v>
      </c>
      <c r="EB7" s="52">
        <f t="shared" si="26"/>
        <v>121.9</v>
      </c>
      <c r="EC7" s="52"/>
      <c r="ED7" s="52">
        <f>ED8</f>
        <v>49</v>
      </c>
      <c r="EE7" s="52">
        <f t="shared" ref="EE7:EM7" si="27">EE8</f>
        <v>52.3</v>
      </c>
      <c r="EF7" s="52">
        <f t="shared" si="27"/>
        <v>55.6</v>
      </c>
      <c r="EG7" s="52">
        <f t="shared" si="27"/>
        <v>59.1</v>
      </c>
      <c r="EH7" s="52">
        <f t="shared" si="27"/>
        <v>62</v>
      </c>
      <c r="EI7" s="52">
        <f t="shared" si="27"/>
        <v>54.6</v>
      </c>
      <c r="EJ7" s="52">
        <f t="shared" si="27"/>
        <v>56.9</v>
      </c>
      <c r="EK7" s="52">
        <f t="shared" si="27"/>
        <v>58.1</v>
      </c>
      <c r="EL7" s="52">
        <f t="shared" si="27"/>
        <v>59.4</v>
      </c>
      <c r="EM7" s="52">
        <f t="shared" si="27"/>
        <v>59.1</v>
      </c>
      <c r="EN7" s="52"/>
      <c r="EO7" s="52">
        <f>EO8</f>
        <v>52</v>
      </c>
      <c r="EP7" s="52">
        <f t="shared" ref="EP7:EX7" si="28">EP8</f>
        <v>59.1</v>
      </c>
      <c r="EQ7" s="52">
        <f t="shared" si="28"/>
        <v>65.8</v>
      </c>
      <c r="ER7" s="52">
        <f t="shared" si="28"/>
        <v>73.2</v>
      </c>
      <c r="ES7" s="52">
        <f t="shared" si="28"/>
        <v>78.099999999999994</v>
      </c>
      <c r="ET7" s="52">
        <f t="shared" si="28"/>
        <v>71.7</v>
      </c>
      <c r="EU7" s="52">
        <f t="shared" si="28"/>
        <v>72.900000000000006</v>
      </c>
      <c r="EV7" s="52">
        <f t="shared" si="28"/>
        <v>73.900000000000006</v>
      </c>
      <c r="EW7" s="52">
        <f t="shared" si="28"/>
        <v>74.3</v>
      </c>
      <c r="EX7" s="52">
        <f t="shared" si="28"/>
        <v>72.2</v>
      </c>
      <c r="EY7" s="52"/>
      <c r="EZ7" s="53">
        <f>EZ8</f>
        <v>33340753</v>
      </c>
      <c r="FA7" s="53">
        <f t="shared" ref="FA7:FI7" si="29">FA8</f>
        <v>33554900</v>
      </c>
      <c r="FB7" s="53">
        <f t="shared" si="29"/>
        <v>33701035</v>
      </c>
      <c r="FC7" s="53">
        <f t="shared" si="29"/>
        <v>33891041</v>
      </c>
      <c r="FD7" s="53">
        <f t="shared" si="29"/>
        <v>34063724</v>
      </c>
      <c r="FE7" s="53">
        <f t="shared" si="29"/>
        <v>41891213</v>
      </c>
      <c r="FF7" s="53">
        <f t="shared" si="29"/>
        <v>42806727</v>
      </c>
      <c r="FG7" s="53">
        <f t="shared" si="29"/>
        <v>43530781</v>
      </c>
      <c r="FH7" s="53">
        <f t="shared" si="29"/>
        <v>44196357</v>
      </c>
      <c r="FI7" s="53">
        <f t="shared" si="29"/>
        <v>45484013</v>
      </c>
      <c r="FJ7" s="53"/>
    </row>
    <row r="8" spans="1:166" s="54" customFormat="1" x14ac:dyDescent="0.15">
      <c r="A8" s="35"/>
      <c r="B8" s="55">
        <v>2023</v>
      </c>
      <c r="C8" s="55">
        <v>48674</v>
      </c>
      <c r="D8" s="55">
        <v>46</v>
      </c>
      <c r="E8" s="55">
        <v>6</v>
      </c>
      <c r="F8" s="55">
        <v>0</v>
      </c>
      <c r="G8" s="55">
        <v>1</v>
      </c>
      <c r="H8" s="55" t="s">
        <v>173</v>
      </c>
      <c r="I8" s="55" t="s">
        <v>174</v>
      </c>
      <c r="J8" s="55" t="s">
        <v>175</v>
      </c>
      <c r="K8" s="55" t="s">
        <v>176</v>
      </c>
      <c r="L8" s="55" t="s">
        <v>177</v>
      </c>
      <c r="M8" s="55" t="s">
        <v>178</v>
      </c>
      <c r="N8" s="55" t="s">
        <v>179</v>
      </c>
      <c r="O8" s="55" t="s">
        <v>180</v>
      </c>
      <c r="P8" s="55" t="s">
        <v>181</v>
      </c>
      <c r="Q8" s="56">
        <v>17</v>
      </c>
      <c r="R8" s="55" t="s">
        <v>182</v>
      </c>
      <c r="S8" s="55" t="s">
        <v>183</v>
      </c>
      <c r="T8" s="55" t="s">
        <v>184</v>
      </c>
      <c r="U8" s="56" t="s">
        <v>40</v>
      </c>
      <c r="V8" s="56">
        <v>10029</v>
      </c>
      <c r="W8" s="55" t="s">
        <v>40</v>
      </c>
      <c r="X8" s="55" t="s">
        <v>185</v>
      </c>
      <c r="Y8" s="57" t="s">
        <v>186</v>
      </c>
      <c r="Z8" s="56">
        <v>110</v>
      </c>
      <c r="AA8" s="56">
        <v>60</v>
      </c>
      <c r="AB8" s="56" t="s">
        <v>40</v>
      </c>
      <c r="AC8" s="56" t="s">
        <v>40</v>
      </c>
      <c r="AD8" s="56" t="s">
        <v>40</v>
      </c>
      <c r="AE8" s="56">
        <v>170</v>
      </c>
      <c r="AF8" s="56">
        <v>97</v>
      </c>
      <c r="AG8" s="56">
        <v>51</v>
      </c>
      <c r="AH8" s="56">
        <v>148</v>
      </c>
      <c r="AI8" s="58">
        <v>86.3</v>
      </c>
      <c r="AJ8" s="58">
        <v>85.9</v>
      </c>
      <c r="AK8" s="58">
        <v>91.4</v>
      </c>
      <c r="AL8" s="58">
        <v>88.1</v>
      </c>
      <c r="AM8" s="58">
        <v>90.5</v>
      </c>
      <c r="AN8" s="58">
        <v>96.9</v>
      </c>
      <c r="AO8" s="58">
        <v>100.6</v>
      </c>
      <c r="AP8" s="58">
        <v>105.9</v>
      </c>
      <c r="AQ8" s="58">
        <v>104.3</v>
      </c>
      <c r="AR8" s="58">
        <v>96.3</v>
      </c>
      <c r="AS8" s="58">
        <v>96.6</v>
      </c>
      <c r="AT8" s="58">
        <v>80.7</v>
      </c>
      <c r="AU8" s="58">
        <v>79.5</v>
      </c>
      <c r="AV8" s="58">
        <v>86</v>
      </c>
      <c r="AW8" s="58">
        <v>82.4</v>
      </c>
      <c r="AX8" s="58">
        <v>85.2</v>
      </c>
      <c r="AY8" s="58">
        <v>84.3</v>
      </c>
      <c r="AZ8" s="58">
        <v>80.7</v>
      </c>
      <c r="BA8" s="58">
        <v>82.2</v>
      </c>
      <c r="BB8" s="58">
        <v>81.7</v>
      </c>
      <c r="BC8" s="58">
        <v>81</v>
      </c>
      <c r="BD8" s="58">
        <v>86.6</v>
      </c>
      <c r="BE8" s="59">
        <v>80.400000000000006</v>
      </c>
      <c r="BF8" s="59">
        <v>79.2</v>
      </c>
      <c r="BG8" s="59">
        <v>85.7</v>
      </c>
      <c r="BH8" s="59">
        <v>82.1</v>
      </c>
      <c r="BI8" s="59">
        <v>84.9</v>
      </c>
      <c r="BJ8" s="59">
        <v>80.599999999999994</v>
      </c>
      <c r="BK8" s="59">
        <v>77.099999999999994</v>
      </c>
      <c r="BL8" s="59">
        <v>78.599999999999994</v>
      </c>
      <c r="BM8" s="59">
        <v>78.099999999999994</v>
      </c>
      <c r="BN8" s="59">
        <v>77.5</v>
      </c>
      <c r="BO8" s="59">
        <v>83.9</v>
      </c>
      <c r="BP8" s="58">
        <v>62</v>
      </c>
      <c r="BQ8" s="58">
        <v>59.9</v>
      </c>
      <c r="BR8" s="58">
        <v>68</v>
      </c>
      <c r="BS8" s="58">
        <v>66</v>
      </c>
      <c r="BT8" s="58">
        <v>69.400000000000006</v>
      </c>
      <c r="BU8" s="58">
        <v>70.400000000000006</v>
      </c>
      <c r="BV8" s="58">
        <v>65.8</v>
      </c>
      <c r="BW8" s="58">
        <v>65</v>
      </c>
      <c r="BX8" s="58">
        <v>63.3</v>
      </c>
      <c r="BY8" s="58">
        <v>64.7</v>
      </c>
      <c r="BZ8" s="58">
        <v>68.7</v>
      </c>
      <c r="CA8" s="59">
        <v>37373</v>
      </c>
      <c r="CB8" s="59">
        <v>37542</v>
      </c>
      <c r="CC8" s="59">
        <v>36924</v>
      </c>
      <c r="CD8" s="59">
        <v>36688</v>
      </c>
      <c r="CE8" s="59">
        <v>37312</v>
      </c>
      <c r="CF8" s="59">
        <v>35788</v>
      </c>
      <c r="CG8" s="59">
        <v>37855</v>
      </c>
      <c r="CH8" s="59">
        <v>39289</v>
      </c>
      <c r="CI8" s="59">
        <v>40846</v>
      </c>
      <c r="CJ8" s="59">
        <v>41075</v>
      </c>
      <c r="CK8" s="58">
        <v>62428</v>
      </c>
      <c r="CL8" s="59">
        <v>17861</v>
      </c>
      <c r="CM8" s="59">
        <v>18781</v>
      </c>
      <c r="CN8" s="59">
        <v>17318</v>
      </c>
      <c r="CO8" s="59">
        <v>17001</v>
      </c>
      <c r="CP8" s="59">
        <v>16142</v>
      </c>
      <c r="CQ8" s="59">
        <v>10602</v>
      </c>
      <c r="CR8" s="59">
        <v>11234</v>
      </c>
      <c r="CS8" s="59">
        <v>11512</v>
      </c>
      <c r="CT8" s="59">
        <v>11831</v>
      </c>
      <c r="CU8" s="59">
        <v>11652</v>
      </c>
      <c r="CV8" s="58">
        <v>18236</v>
      </c>
      <c r="CW8" s="59">
        <v>64</v>
      </c>
      <c r="CX8" s="59">
        <v>66.3</v>
      </c>
      <c r="CY8" s="59">
        <v>59.9</v>
      </c>
      <c r="CZ8" s="59">
        <v>62.5</v>
      </c>
      <c r="DA8" s="59">
        <v>62.7</v>
      </c>
      <c r="DB8" s="59">
        <v>63.3</v>
      </c>
      <c r="DC8" s="59">
        <v>68.5</v>
      </c>
      <c r="DD8" s="59">
        <v>67.099999999999994</v>
      </c>
      <c r="DE8" s="59">
        <v>66.900000000000006</v>
      </c>
      <c r="DF8" s="59">
        <v>68.099999999999994</v>
      </c>
      <c r="DG8" s="59">
        <v>56.1</v>
      </c>
      <c r="DH8" s="59">
        <v>27.4</v>
      </c>
      <c r="DI8" s="59">
        <v>25.6</v>
      </c>
      <c r="DJ8" s="59">
        <v>24.2</v>
      </c>
      <c r="DK8" s="59">
        <v>24.1</v>
      </c>
      <c r="DL8" s="59">
        <v>21.9</v>
      </c>
      <c r="DM8" s="59">
        <v>17.5</v>
      </c>
      <c r="DN8" s="59">
        <v>17.5</v>
      </c>
      <c r="DO8" s="59">
        <v>17.3</v>
      </c>
      <c r="DP8" s="59">
        <v>17.899999999999999</v>
      </c>
      <c r="DQ8" s="59">
        <v>18</v>
      </c>
      <c r="DR8" s="59">
        <v>26.4</v>
      </c>
      <c r="DS8" s="59">
        <v>32.6</v>
      </c>
      <c r="DT8" s="59">
        <v>44.5</v>
      </c>
      <c r="DU8" s="59">
        <v>14.8</v>
      </c>
      <c r="DV8" s="59">
        <v>14.7</v>
      </c>
      <c r="DW8" s="59">
        <v>11.2</v>
      </c>
      <c r="DX8" s="59">
        <v>120.5</v>
      </c>
      <c r="DY8" s="59">
        <v>124.2</v>
      </c>
      <c r="DZ8" s="59">
        <v>121.6</v>
      </c>
      <c r="EA8" s="59">
        <v>118.9</v>
      </c>
      <c r="EB8" s="59">
        <v>121.9</v>
      </c>
      <c r="EC8" s="59">
        <v>54.5</v>
      </c>
      <c r="ED8" s="58">
        <v>49</v>
      </c>
      <c r="EE8" s="58">
        <v>52.3</v>
      </c>
      <c r="EF8" s="58">
        <v>55.6</v>
      </c>
      <c r="EG8" s="58">
        <v>59.1</v>
      </c>
      <c r="EH8" s="58">
        <v>62</v>
      </c>
      <c r="EI8" s="58">
        <v>54.6</v>
      </c>
      <c r="EJ8" s="58">
        <v>56.9</v>
      </c>
      <c r="EK8" s="58">
        <v>58.1</v>
      </c>
      <c r="EL8" s="58">
        <v>59.4</v>
      </c>
      <c r="EM8" s="58">
        <v>59.1</v>
      </c>
      <c r="EN8" s="58">
        <v>57</v>
      </c>
      <c r="EO8" s="58">
        <v>52</v>
      </c>
      <c r="EP8" s="58">
        <v>59.1</v>
      </c>
      <c r="EQ8" s="58">
        <v>65.8</v>
      </c>
      <c r="ER8" s="58">
        <v>73.2</v>
      </c>
      <c r="ES8" s="58">
        <v>78.099999999999994</v>
      </c>
      <c r="ET8" s="58">
        <v>71.7</v>
      </c>
      <c r="EU8" s="58">
        <v>72.900000000000006</v>
      </c>
      <c r="EV8" s="58">
        <v>73.900000000000006</v>
      </c>
      <c r="EW8" s="58">
        <v>74.3</v>
      </c>
      <c r="EX8" s="58">
        <v>72.2</v>
      </c>
      <c r="EY8" s="58">
        <v>70.400000000000006</v>
      </c>
      <c r="EZ8" s="59">
        <v>33340753</v>
      </c>
      <c r="FA8" s="59">
        <v>33554900</v>
      </c>
      <c r="FB8" s="59">
        <v>33701035</v>
      </c>
      <c r="FC8" s="59">
        <v>33891041</v>
      </c>
      <c r="FD8" s="59">
        <v>34063724</v>
      </c>
      <c r="FE8" s="59">
        <v>41891213</v>
      </c>
      <c r="FF8" s="59">
        <v>42806727</v>
      </c>
      <c r="FG8" s="59">
        <v>43530781</v>
      </c>
      <c r="FH8" s="59">
        <v>44196357</v>
      </c>
      <c r="FI8" s="59">
        <v>45484013</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2025-02-05T07:29:25Z</cp:lastPrinted>
  <dcterms:created xsi:type="dcterms:W3CDTF">2025-01-16T06:39:23Z</dcterms:created>
  <dcterms:modified xsi:type="dcterms:W3CDTF">2025-02-05T07:29:59Z</dcterms:modified>
  <cp:category/>
</cp:coreProperties>
</file>